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kinjyo\Desktop\経営比較分析表\"/>
    </mc:Choice>
  </mc:AlternateContent>
  <xr:revisionPtr revIDLastSave="0" documentId="13_ncr:1_{910FB273-21B8-455C-B874-DA79E3618CBF}" xr6:coauthVersionLast="47" xr6:coauthVersionMax="47" xr10:uidLastSave="{00000000-0000-0000-0000-000000000000}"/>
  <workbookProtection workbookAlgorithmName="SHA-512" workbookHashValue="jboEPnjcbGOez3fYFXicPdoKbBlL9yH9fWjT599FvpcZ7dShntHiENTbZiHdHUPYemvvb+8LpPmw5sqeC2Rr6w==" workbookSaltValue="ZswhEU11htMayyZGOA1bxw==" workbookSpinCount="100000" lockStructure="1"/>
  <bookViews>
    <workbookView xWindow="13320" yWindow="90" windowWidth="15570" windowHeight="1627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P6" i="5"/>
  <c r="O6" i="5"/>
  <c r="I10" i="4" s="1"/>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AL10" i="4"/>
  <c r="W10" i="4"/>
  <c r="P10" i="4"/>
  <c r="BB8" i="4"/>
  <c r="AT8" i="4"/>
  <c r="W8" i="4"/>
  <c r="P8" i="4"/>
  <c r="B6" i="4"/>
</calcChain>
</file>

<file path=xl/sharedStrings.xml><?xml version="1.0" encoding="utf-8"?>
<sst xmlns="http://schemas.openxmlformats.org/spreadsheetml/2006/main" count="231" uniqueCount="112">
  <si>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</si>
  <si>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</si>
  <si>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</si>
  <si>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</si>
  <si>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</si>
  <si>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</si>
  <si>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</si>
  <si>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</si>
  <si>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</si>
  <si>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</si>
  <si>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</si>
  <si>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</si>
  <si>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</si>
  <si>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</si>
  <si>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</si>
  <si>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</si>
  <si>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</si>
  <si>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</si>
  <si>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</si>
  <si>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</si>
  <si>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</si>
  <si>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</si>
  <si>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</si>
  <si>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</si>
  <si>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</si>
  <si>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</si>
  <si>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</si>
  <si>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</si>
  <si>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</si>
  <si>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</si>
  <si>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</si>
  <si>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</si>
  <si>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</si>
  <si>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</si>
  <si>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</si>
  <si>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</si>
  <si>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</si>
  <si>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</si>
  <si>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</si>
  <si>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</si>
  <si>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</si>
  <si>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</si>
  <si>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</si>
  <si>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</si>
  <si>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</si>
  <si>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</si>
  <si>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</si>
  <si>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</si>
  <si>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</si>
  <si>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</si>
  <si>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</si>
  <si>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</si>
  <si>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</si>
  <si>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</si>
  <si>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</si>
  <si>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</si>
  <si>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</si>
  <si>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</si>
  <si>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</si>
  <si>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</si>
  <si>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</si>
  <si>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</si>
  <si>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</si>
  <si>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</si>
  <si>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</si>
  <si>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</si>
  <si>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</si>
  <si>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</si>
  <si>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</si>
  <si>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</si>
  <si>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</si>
  <si>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</si>
  <si>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</si>
  <si>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</si>
  <si>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</si>
  <si>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</si>
  <si>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</si>
  <si>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</si>
  <si>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</si>
  <si>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</si>
  <si>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</si>
  <si>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</si>
  <si>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</si>
  <si>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</si>
  <si>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</si>
  <si>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</si>
  <si>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</si>
  <si>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</si>
  <si>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</si>
  <si>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</si>
  <si>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</si>
  <si>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</si>
  <si>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南部水道企業団</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</si>
  <si>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</si>
  <si>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</si>
  <si>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</si>
  <si>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</si>
  <si>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</si>
  <si>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</si>
  <si>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</si>
  <si>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</si>
  <si>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</si>
  <si>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</si>
  <si>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</si>
  <si>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</si>
  <si>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</si>
  <si>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</si>
  <si>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</si>
  <si>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</si>
  <si>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当企業団の経営状況については、一定の健全化を確保できていると判断している。
　今後は、施設更新費用が増加することから、将来は厳しい経営環境になると予想される為、経費の削減に努めつ、計画的な施設更新を行い、安定した水道事業の経営を図る。</t>
    <rPh sb="1" eb="5">
      <t>トウキギョウダン</t>
    </rPh>
    <rPh sb="6" eb="10">
      <t>ケイエイジョウキョウ</t>
    </rPh>
    <rPh sb="16" eb="18">
      <t>イッテイ</t>
    </rPh>
    <rPh sb="19" eb="22">
      <t>ケンゼンカ</t>
    </rPh>
    <rPh sb="23" eb="25">
      <t>カクホ</t>
    </rPh>
    <rPh sb="31" eb="33">
      <t>ハンダン</t>
    </rPh>
    <rPh sb="40" eb="42">
      <t>コンゴ</t>
    </rPh>
    <rPh sb="44" eb="50">
      <t>シセツコウシンヒヨウ</t>
    </rPh>
    <rPh sb="51" eb="53">
      <t>ゾウカ</t>
    </rPh>
    <rPh sb="60" eb="62">
      <t>ショウライ</t>
    </rPh>
    <rPh sb="63" eb="64">
      <t>キビ</t>
    </rPh>
    <rPh sb="66" eb="68">
      <t>ケイエイ</t>
    </rPh>
    <rPh sb="68" eb="70">
      <t>カンキョウ</t>
    </rPh>
    <rPh sb="74" eb="76">
      <t>ヨソウ</t>
    </rPh>
    <rPh sb="79" eb="80">
      <t>タメ</t>
    </rPh>
    <rPh sb="81" eb="83">
      <t>ケイヒ</t>
    </rPh>
    <rPh sb="84" eb="86">
      <t>サクゲン</t>
    </rPh>
    <rPh sb="87" eb="88">
      <t>ツト</t>
    </rPh>
    <rPh sb="91" eb="94">
      <t>ケイカクテキ</t>
    </rPh>
    <rPh sb="95" eb="99">
      <t>シセツコウシン</t>
    </rPh>
    <rPh sb="100" eb="101">
      <t>オコナ</t>
    </rPh>
    <rPh sb="103" eb="105">
      <t>アンテイ</t>
    </rPh>
    <rPh sb="107" eb="109">
      <t>スイドウ</t>
    </rPh>
    <rPh sb="109" eb="111">
      <t>ジギョウ</t>
    </rPh>
    <rPh sb="112" eb="114">
      <t>ケイエイ</t>
    </rPh>
    <rPh sb="115" eb="116">
      <t>ハカ</t>
    </rPh>
    <phoneticPr fontId="4"/>
  </si>
  <si>
    <t>①経常収支比率
　100％以上なので黒字ではあるが、今後の施設更新に充てる財源を計画的に確保する為、経営の効率化や費用削減など改善に努める。
②累積欠損金比率
　0％なので健全な経営が維持されている。
③流動比率
　100％以上を維持しており、良好である。
④企業債残高対給水収益比率
　類似団体平均値を下回っているが、今後、事業規模拡大に伴い留保資金が不足することから企業債の借入を予定している。
⑤料金回収率
　100％以上を維持しており、適切な料金収入の確保が達成できている。
⑥給水原価
　類似団体平均値を上回っており、引き続き維持できるよう費用削減などの改善に努める。
⑦施設利用率
　一般的に高い方が効率的であるといえるが、今後も人口増加が見込まれ配水量も微増していくと予測される為、現状においては、施設能力に余力がある方が望ましいと分析している。
⑧有収率
　類似団体平均値より上回っており、今後も各種漏水防止対策を効果的に実施していく。</t>
    <rPh sb="1" eb="3">
      <t>ケイジョウ</t>
    </rPh>
    <rPh sb="3" eb="5">
      <t>シュウシ</t>
    </rPh>
    <rPh sb="5" eb="7">
      <t>ヒリツ</t>
    </rPh>
    <rPh sb="13" eb="15">
      <t>イジョウ</t>
    </rPh>
    <rPh sb="18" eb="20">
      <t>クロジ</t>
    </rPh>
    <rPh sb="26" eb="28">
      <t>コンゴ</t>
    </rPh>
    <rPh sb="29" eb="33">
      <t>シセツコウシン</t>
    </rPh>
    <rPh sb="34" eb="35">
      <t>ア</t>
    </rPh>
    <rPh sb="37" eb="39">
      <t>ザイゲン</t>
    </rPh>
    <rPh sb="40" eb="43">
      <t>ケイカクテキ</t>
    </rPh>
    <rPh sb="44" eb="46">
      <t>カクホ</t>
    </rPh>
    <rPh sb="48" eb="49">
      <t>タメ</t>
    </rPh>
    <rPh sb="50" eb="52">
      <t>ケイエイ</t>
    </rPh>
    <rPh sb="53" eb="56">
      <t>コウリツカ</t>
    </rPh>
    <rPh sb="57" eb="59">
      <t>ヒヨウ</t>
    </rPh>
    <rPh sb="59" eb="61">
      <t>サクゲン</t>
    </rPh>
    <rPh sb="63" eb="65">
      <t>カイゼン</t>
    </rPh>
    <rPh sb="66" eb="67">
      <t>ツト</t>
    </rPh>
    <rPh sb="72" eb="76">
      <t>ルイセキケッソン</t>
    </rPh>
    <rPh sb="76" eb="77">
      <t>キン</t>
    </rPh>
    <rPh sb="77" eb="79">
      <t>ヒリツ</t>
    </rPh>
    <rPh sb="102" eb="104">
      <t>リュウドウ</t>
    </rPh>
    <rPh sb="104" eb="106">
      <t>ヒリツ</t>
    </rPh>
    <rPh sb="112" eb="114">
      <t>イジョウ</t>
    </rPh>
    <rPh sb="115" eb="117">
      <t>イジ</t>
    </rPh>
    <rPh sb="122" eb="124">
      <t>リョウコウ</t>
    </rPh>
    <rPh sb="130" eb="133">
      <t>キギョウサイ</t>
    </rPh>
    <rPh sb="133" eb="135">
      <t>ザンダカ</t>
    </rPh>
    <rPh sb="135" eb="136">
      <t>タイ</t>
    </rPh>
    <rPh sb="136" eb="140">
      <t>キュウスイシュウエキ</t>
    </rPh>
    <rPh sb="140" eb="142">
      <t>ヒリツ</t>
    </rPh>
    <rPh sb="144" eb="146">
      <t>ルイジ</t>
    </rPh>
    <rPh sb="146" eb="148">
      <t>ダンタイ</t>
    </rPh>
    <rPh sb="148" eb="151">
      <t>ヘイキンチ</t>
    </rPh>
    <rPh sb="152" eb="154">
      <t>シタマワ</t>
    </rPh>
    <rPh sb="160" eb="162">
      <t>コンゴ</t>
    </rPh>
    <rPh sb="163" eb="165">
      <t>ジギョウ</t>
    </rPh>
    <rPh sb="165" eb="167">
      <t>キボ</t>
    </rPh>
    <rPh sb="167" eb="169">
      <t>カクダイ</t>
    </rPh>
    <rPh sb="170" eb="171">
      <t>トモナ</t>
    </rPh>
    <rPh sb="172" eb="176">
      <t>リュウホシキン</t>
    </rPh>
    <rPh sb="177" eb="179">
      <t>フソク</t>
    </rPh>
    <rPh sb="185" eb="188">
      <t>キギョウサイ</t>
    </rPh>
    <rPh sb="189" eb="191">
      <t>カリイレ</t>
    </rPh>
    <rPh sb="192" eb="194">
      <t>ヨテイ</t>
    </rPh>
    <rPh sb="201" eb="203">
      <t>リョウキン</t>
    </rPh>
    <rPh sb="203" eb="205">
      <t>カイシュウ</t>
    </rPh>
    <rPh sb="205" eb="206">
      <t>リツ</t>
    </rPh>
    <rPh sb="212" eb="214">
      <t>イジョウ</t>
    </rPh>
    <rPh sb="215" eb="217">
      <t>イジ</t>
    </rPh>
    <rPh sb="222" eb="224">
      <t>テキセツ</t>
    </rPh>
    <rPh sb="225" eb="227">
      <t>リョウキン</t>
    </rPh>
    <rPh sb="227" eb="229">
      <t>シュウニュウ</t>
    </rPh>
    <rPh sb="230" eb="232">
      <t>カクホ</t>
    </rPh>
    <rPh sb="233" eb="235">
      <t>タッセイ</t>
    </rPh>
    <rPh sb="243" eb="245">
      <t>キュウスイ</t>
    </rPh>
    <rPh sb="245" eb="247">
      <t>ゲンカ</t>
    </rPh>
    <rPh sb="249" eb="253">
      <t>ルイジダンタイ</t>
    </rPh>
    <rPh sb="253" eb="256">
      <t>ヘイキンチ</t>
    </rPh>
    <rPh sb="257" eb="259">
      <t>ウワマワ</t>
    </rPh>
    <rPh sb="264" eb="265">
      <t>ヒ</t>
    </rPh>
    <rPh sb="266" eb="267">
      <t>ツヅ</t>
    </rPh>
    <rPh sb="268" eb="270">
      <t>イジ</t>
    </rPh>
    <rPh sb="275" eb="277">
      <t>ヒヨウ</t>
    </rPh>
    <rPh sb="277" eb="279">
      <t>サクゲン</t>
    </rPh>
    <rPh sb="282" eb="284">
      <t>カイゼン</t>
    </rPh>
    <rPh sb="285" eb="286">
      <t>ツト</t>
    </rPh>
    <rPh sb="291" eb="296">
      <t>シセツリヨウリツ</t>
    </rPh>
    <rPh sb="298" eb="301">
      <t>イッパンテキ</t>
    </rPh>
    <rPh sb="302" eb="303">
      <t>タカ</t>
    </rPh>
    <rPh sb="304" eb="305">
      <t>ホウ</t>
    </rPh>
    <rPh sb="306" eb="309">
      <t>コウリツテキ</t>
    </rPh>
    <rPh sb="318" eb="320">
      <t>コンゴ</t>
    </rPh>
    <rPh sb="321" eb="325">
      <t>ジンコウゾウカ</t>
    </rPh>
    <rPh sb="326" eb="328">
      <t>ミコ</t>
    </rPh>
    <rPh sb="330" eb="333">
      <t>ハイスイリョウ</t>
    </rPh>
    <rPh sb="334" eb="336">
      <t>ビゾウ</t>
    </rPh>
    <rPh sb="341" eb="343">
      <t>ヨソク</t>
    </rPh>
    <rPh sb="346" eb="347">
      <t>タメ</t>
    </rPh>
    <rPh sb="348" eb="350">
      <t>ゲンジョウ</t>
    </rPh>
    <rPh sb="356" eb="360">
      <t>シセツノウリョク</t>
    </rPh>
    <rPh sb="361" eb="363">
      <t>ヨリョク</t>
    </rPh>
    <rPh sb="366" eb="367">
      <t>ホウ</t>
    </rPh>
    <rPh sb="368" eb="369">
      <t>ノゾ</t>
    </rPh>
    <rPh sb="373" eb="375">
      <t>ブンセキ</t>
    </rPh>
    <rPh sb="382" eb="385">
      <t>ユウシュウリツ</t>
    </rPh>
    <rPh sb="387" eb="394">
      <t>ルイジダンタイヘイキンチ</t>
    </rPh>
    <rPh sb="396" eb="398">
      <t>ウワマワ</t>
    </rPh>
    <rPh sb="403" eb="405">
      <t>コンゴ</t>
    </rPh>
    <rPh sb="406" eb="408">
      <t>カクシュ</t>
    </rPh>
    <rPh sb="408" eb="412">
      <t>ロウスイボウシ</t>
    </rPh>
    <rPh sb="412" eb="414">
      <t>タイサク</t>
    </rPh>
    <rPh sb="415" eb="418">
      <t>コウカテキ</t>
    </rPh>
    <rPh sb="419" eb="421">
      <t>ジッシ</t>
    </rPh>
    <phoneticPr fontId="4"/>
  </si>
  <si>
    <t>①有形固定資産減価償却率
　類似団体平均値より高い為、将来の施設更新に取り組む必要がある。
②管路経年比率
　類似団体平均値より低いが、今後は、法定耐用年数を更新の基準とはせず、実使用可能年数まで延命化を図り更新することから、上昇していく予定である。
③管路更新率
　年度によりばらつきがある為、更新需要の平準化、優先順位の決定により計画的に更新する必要がある。</t>
    <rPh sb="1" eb="7">
      <t>ユウケイコテイシサン</t>
    </rPh>
    <rPh sb="7" eb="12">
      <t>ゲンカショウキャクリツ</t>
    </rPh>
    <rPh sb="14" eb="16">
      <t>ルイジ</t>
    </rPh>
    <rPh sb="16" eb="18">
      <t>ダンタイ</t>
    </rPh>
    <rPh sb="18" eb="21">
      <t>ヘイキンチ</t>
    </rPh>
    <rPh sb="23" eb="24">
      <t>タカ</t>
    </rPh>
    <rPh sb="25" eb="26">
      <t>タメ</t>
    </rPh>
    <rPh sb="27" eb="29">
      <t>ショウライ</t>
    </rPh>
    <rPh sb="30" eb="32">
      <t>シセツ</t>
    </rPh>
    <rPh sb="32" eb="34">
      <t>コウシン</t>
    </rPh>
    <rPh sb="35" eb="36">
      <t>ト</t>
    </rPh>
    <rPh sb="37" eb="38">
      <t>ク</t>
    </rPh>
    <rPh sb="39" eb="41">
      <t>ヒツヨウ</t>
    </rPh>
    <rPh sb="47" eb="49">
      <t>カンロ</t>
    </rPh>
    <rPh sb="49" eb="51">
      <t>ケイネン</t>
    </rPh>
    <rPh sb="51" eb="53">
      <t>ヒリツ</t>
    </rPh>
    <rPh sb="55" eb="57">
      <t>ルイジ</t>
    </rPh>
    <rPh sb="57" eb="59">
      <t>ダンタイ</t>
    </rPh>
    <rPh sb="59" eb="62">
      <t>ヘイキンチ</t>
    </rPh>
    <rPh sb="64" eb="65">
      <t>ヒク</t>
    </rPh>
    <rPh sb="68" eb="70">
      <t>コンゴ</t>
    </rPh>
    <rPh sb="72" eb="74">
      <t>ホウテイ</t>
    </rPh>
    <rPh sb="74" eb="78">
      <t>タイヨウネンスウ</t>
    </rPh>
    <rPh sb="90" eb="92">
      <t>シヨウ</t>
    </rPh>
    <rPh sb="127" eb="129">
      <t>カンロ</t>
    </rPh>
    <rPh sb="129" eb="131">
      <t>コウシン</t>
    </rPh>
    <rPh sb="131" eb="132">
      <t>リツ</t>
    </rPh>
    <rPh sb="134" eb="136">
      <t>ネンド</t>
    </rPh>
    <rPh sb="146" eb="147">
      <t>タメ</t>
    </rPh>
    <rPh sb="148" eb="152">
      <t>コウシンジュヨウ</t>
    </rPh>
    <rPh sb="153" eb="156">
      <t>ヘイジュンカ</t>
    </rPh>
    <rPh sb="157" eb="161">
      <t>ユウセンジュンイ</t>
    </rPh>
    <rPh sb="162" eb="164">
      <t>ケッテイ</t>
    </rPh>
    <rPh sb="167" eb="170">
      <t>ケイカクテキ</t>
    </rPh>
    <rPh sb="171" eb="173">
      <t>コウシン</t>
    </rPh>
    <rPh sb="175" eb="17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</si>
</sst>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9" fillId="0" borderId="0" xfId="0" applyFont="1" applyAlignment="1">
      <alignment horizontal="left" vertical="center"/>
    </xf>
    <xf numFmtId="0" fontId="9" fillId="0" borderId="0" xfId="0" applyFont="1">
      <alignment vertical="center"/>
    </xf>
    <xf numFmtId="0" fontId="9" fillId="0" borderId="10" xfId="0" applyFont="1" applyBorder="1">
      <alignment vertical="center"/>
    </xf>
    <xf numFmtId="0" fontId="11" fillId="0" borderId="0" xfId="0" applyFont="1" applyAlignment="1">
      <alignment horizontal="left" vertical="center"/>
    </xf>
    <xf numFmtId="0" fontId="11" fillId="0" borderId="0" xfId="0" applyFont="1">
      <alignment vertical="center"/>
    </xf>
    <xf numFmtId="0" fontId="11" fillId="0" borderId="10" xfId="0" applyFont="1" applyBorder="1">
      <alignment vertical="center"/>
    </xf>
    <xf numFmtId="0" fontId="3" fillId="0" borderId="1" xfId="0" applyFont="1" applyBorder="1" applyAlignment="1">
      <alignment horizontal="left" vertical="center"/>
    </xf>
    <xf numFmtId="0" fontId="3" fillId="0" borderId="1" xfId="0" applyFont="1" applyBorder="1">
      <alignment vertical="center"/>
    </xf>
    <xf numFmtId="0" fontId="3" fillId="0" borderId="12" xfId="0" applyFont="1" applyBorder="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0.65</c:v>
                </c:pt>
                <c:pt idx="1">
                  <c:v>1.47</c:v>
                </c:pt>
                <c:pt idx="2">
                  <c:v>0.71</c:v>
                </c:pt>
                <c:pt idx="3">
                  <c:v>0.37</c:v>
                </c:pt>
                <c:pt idx="4">
                  <c:v>0.77</c:v>
                </c:pt>
              </c:numCache>
            </c:numRef>
          </c:val>
          <c:extLst>
            <c:ext xmlns:c16="http://schemas.microsoft.com/office/drawing/2014/chart" uri="{C3380CC4-5D6E-409C-BE32-E72D297353CC}">
              <c16:uniqueId val="{00000000-2520-4C2D-82A8-53FCD9F906C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2520-4C2D-82A8-53FCD9F906C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83.29</c:v>
                </c:pt>
                <c:pt idx="1">
                  <c:v>88.54</c:v>
                </c:pt>
                <c:pt idx="2">
                  <c:v>88.13</c:v>
                </c:pt>
                <c:pt idx="3">
                  <c:v>87.33</c:v>
                </c:pt>
                <c:pt idx="4">
                  <c:v>89.51</c:v>
                </c:pt>
              </c:numCache>
            </c:numRef>
          </c:val>
          <c:extLst>
            <c:ext xmlns:c16="http://schemas.microsoft.com/office/drawing/2014/chart" uri="{C3380CC4-5D6E-409C-BE32-E72D297353CC}">
              <c16:uniqueId val="{00000000-DA59-46F8-AA5A-447B7F451D0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DA59-46F8-AA5A-447B7F451D0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94.95</c:v>
                </c:pt>
                <c:pt idx="1">
                  <c:v>95.1</c:v>
                </c:pt>
                <c:pt idx="2">
                  <c:v>95.2</c:v>
                </c:pt>
                <c:pt idx="3">
                  <c:v>94.91</c:v>
                </c:pt>
                <c:pt idx="4">
                  <c:v>95.13</c:v>
                </c:pt>
              </c:numCache>
            </c:numRef>
          </c:val>
          <c:extLst>
            <c:ext xmlns:c16="http://schemas.microsoft.com/office/drawing/2014/chart" uri="{C3380CC4-5D6E-409C-BE32-E72D297353CC}">
              <c16:uniqueId val="{00000000-0F10-4396-9B3F-CD01638E30A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0F10-4396-9B3F-CD01638E30A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111.33</c:v>
                </c:pt>
                <c:pt idx="1">
                  <c:v>113.91</c:v>
                </c:pt>
                <c:pt idx="2">
                  <c:v>110</c:v>
                </c:pt>
                <c:pt idx="3">
                  <c:v>109.26</c:v>
                </c:pt>
                <c:pt idx="4">
                  <c:v>107.11</c:v>
                </c:pt>
              </c:numCache>
            </c:numRef>
          </c:val>
          <c:extLst>
            <c:ext xmlns:c16="http://schemas.microsoft.com/office/drawing/2014/chart" uri="{C3380CC4-5D6E-409C-BE32-E72D297353CC}">
              <c16:uniqueId val="{00000000-5CB3-44EE-9FC2-3A6CD21AA51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5CB3-44EE-9FC2-3A6CD21AA51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48.89</c:v>
                </c:pt>
                <c:pt idx="1">
                  <c:v>49.5</c:v>
                </c:pt>
                <c:pt idx="2">
                  <c:v>50.13</c:v>
                </c:pt>
                <c:pt idx="3">
                  <c:v>50.24</c:v>
                </c:pt>
                <c:pt idx="4">
                  <c:v>50.29</c:v>
                </c:pt>
              </c:numCache>
            </c:numRef>
          </c:val>
          <c:extLst>
            <c:ext xmlns:c16="http://schemas.microsoft.com/office/drawing/2014/chart" uri="{C3380CC4-5D6E-409C-BE32-E72D297353CC}">
              <c16:uniqueId val="{00000000-5A65-4634-8ADF-38E1A849029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5A65-4634-8ADF-38E1A849029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0.04</c:v>
                </c:pt>
                <c:pt idx="1">
                  <c:v>4.79</c:v>
                </c:pt>
                <c:pt idx="2">
                  <c:v>5.14</c:v>
                </c:pt>
                <c:pt idx="3">
                  <c:v>4.93</c:v>
                </c:pt>
                <c:pt idx="4">
                  <c:v>6.03</c:v>
                </c:pt>
              </c:numCache>
            </c:numRef>
          </c:val>
          <c:extLst>
            <c:ext xmlns:c16="http://schemas.microsoft.com/office/drawing/2014/chart" uri="{C3380CC4-5D6E-409C-BE32-E72D297353CC}">
              <c16:uniqueId val="{00000000-7CCB-4DC4-9C90-B9473309866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7CCB-4DC4-9C90-B9473309866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41-4712-AF79-E4FF69B986D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0641-4712-AF79-E4FF69B986D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809.09</c:v>
                </c:pt>
                <c:pt idx="1">
                  <c:v>777.95</c:v>
                </c:pt>
                <c:pt idx="2">
                  <c:v>655.44</c:v>
                </c:pt>
                <c:pt idx="3">
                  <c:v>735.45</c:v>
                </c:pt>
                <c:pt idx="4">
                  <c:v>642.41999999999996</c:v>
                </c:pt>
              </c:numCache>
            </c:numRef>
          </c:val>
          <c:extLst>
            <c:ext xmlns:c16="http://schemas.microsoft.com/office/drawing/2014/chart" uri="{C3380CC4-5D6E-409C-BE32-E72D297353CC}">
              <c16:uniqueId val="{00000000-C2C5-4729-BAD5-72D15460974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C2C5-4729-BAD5-72D15460974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104.43</c:v>
                </c:pt>
                <c:pt idx="1">
                  <c:v>95.36</c:v>
                </c:pt>
                <c:pt idx="2">
                  <c:v>87.57</c:v>
                </c:pt>
                <c:pt idx="3">
                  <c:v>80.02</c:v>
                </c:pt>
                <c:pt idx="4">
                  <c:v>73.67</c:v>
                </c:pt>
              </c:numCache>
            </c:numRef>
          </c:val>
          <c:extLst>
            <c:ext xmlns:c16="http://schemas.microsoft.com/office/drawing/2014/chart" uri="{C3380CC4-5D6E-409C-BE32-E72D297353CC}">
              <c16:uniqueId val="{00000000-6040-46EC-96BA-B613D997851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6040-46EC-96BA-B613D997851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110.75</c:v>
                </c:pt>
                <c:pt idx="1">
                  <c:v>111.19</c:v>
                </c:pt>
                <c:pt idx="2">
                  <c:v>107.73</c:v>
                </c:pt>
                <c:pt idx="3">
                  <c:v>106.93</c:v>
                </c:pt>
                <c:pt idx="4">
                  <c:v>104.85</c:v>
                </c:pt>
              </c:numCache>
            </c:numRef>
          </c:val>
          <c:extLst>
            <c:ext xmlns:c16="http://schemas.microsoft.com/office/drawing/2014/chart" uri="{C3380CC4-5D6E-409C-BE32-E72D297353CC}">
              <c16:uniqueId val="{00000000-D706-4448-BF06-6EF36101E19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D706-4448-BF06-6EF36101E19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179.09</c:v>
                </c:pt>
                <c:pt idx="1">
                  <c:v>178.03</c:v>
                </c:pt>
                <c:pt idx="2">
                  <c:v>183.17</c:v>
                </c:pt>
                <c:pt idx="3">
                  <c:v>183.92</c:v>
                </c:pt>
                <c:pt idx="4">
                  <c:v>180.47</c:v>
                </c:pt>
              </c:numCache>
            </c:numRef>
          </c:val>
          <c:extLst>
            <c:ext xmlns:c16="http://schemas.microsoft.com/office/drawing/2014/chart" uri="{C3380CC4-5D6E-409C-BE32-E72D297353CC}">
              <c16:uniqueId val="{00000000-A11E-4DF2-8982-0A49ED27028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A11E-4DF2-8982-0A49ED27028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40" zoomScaleNormal="40" workbookViewId="0">
      <selection activeCell="BL11" sqref="BL11: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沖縄県　南部水道企業団</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4" t="s">
        <v>9</v>
      </c>
      <c r="BM7" s="5"/>
      <c r="BN7" s="5"/>
      <c r="BO7" s="5"/>
      <c r="BP7" s="5"/>
      <c r="BQ7" s="5"/>
      <c r="BR7" s="5"/>
      <c r="BS7" s="5"/>
      <c r="BT7" s="5"/>
      <c r="BU7" s="5"/>
      <c r="BV7" s="5"/>
      <c r="BW7" s="5"/>
      <c r="BX7" s="5"/>
      <c r="BY7" s="6"/>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A4</v>
      </c>
      <c r="X8" s="58"/>
      <c r="Y8" s="58"/>
      <c r="Z8" s="58"/>
      <c r="AA8" s="58"/>
      <c r="AB8" s="58"/>
      <c r="AC8" s="58"/>
      <c r="AD8" s="58" t="str">
        <f>データ!$M$6</f>
        <v>自治体職員</v>
      </c>
      <c r="AE8" s="58"/>
      <c r="AF8" s="58"/>
      <c r="AG8" s="58"/>
      <c r="AH8" s="58"/>
      <c r="AI8" s="58"/>
      <c r="AJ8" s="58"/>
      <c r="AK8" s="2"/>
      <c r="AL8" s="59" t="str">
        <f>データ!$R$6</f>
        <v>-</v>
      </c>
      <c r="AM8" s="59"/>
      <c r="AN8" s="59"/>
      <c r="AO8" s="59"/>
      <c r="AP8" s="59"/>
      <c r="AQ8" s="59"/>
      <c r="AR8" s="59"/>
      <c r="AS8" s="59"/>
      <c r="AT8" s="50" t="str">
        <f>データ!$S$6</f>
        <v>-</v>
      </c>
      <c r="AU8" s="51"/>
      <c r="AV8" s="51"/>
      <c r="AW8" s="51"/>
      <c r="AX8" s="51"/>
      <c r="AY8" s="51"/>
      <c r="AZ8" s="51"/>
      <c r="BA8" s="51"/>
      <c r="BB8" s="52" t="str">
        <f>データ!$T$6</f>
        <v>-</v>
      </c>
      <c r="BC8" s="52"/>
      <c r="BD8" s="52"/>
      <c r="BE8" s="52"/>
      <c r="BF8" s="52"/>
      <c r="BG8" s="52"/>
      <c r="BH8" s="52"/>
      <c r="BI8" s="52"/>
      <c r="BJ8" s="3"/>
      <c r="BK8" s="3"/>
      <c r="BL8" s="53" t="s">
        <v>10</v>
      </c>
      <c r="BM8" s="54"/>
      <c r="BN8" s="7" t="s">
        <v>11</v>
      </c>
      <c r="BO8" s="8"/>
      <c r="BP8" s="8"/>
      <c r="BQ8" s="8"/>
      <c r="BR8" s="8"/>
      <c r="BS8" s="8"/>
      <c r="BT8" s="8"/>
      <c r="BU8" s="8"/>
      <c r="BV8" s="8"/>
      <c r="BW8" s="8"/>
      <c r="BX8" s="8"/>
      <c r="BY8" s="9"/>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0" t="s">
        <v>20</v>
      </c>
      <c r="BO9" s="11"/>
      <c r="BP9" s="11"/>
      <c r="BQ9" s="11"/>
      <c r="BR9" s="11"/>
      <c r="BS9" s="11"/>
      <c r="BT9" s="11"/>
      <c r="BU9" s="11"/>
      <c r="BV9" s="11"/>
      <c r="BW9" s="11"/>
      <c r="BX9" s="11"/>
      <c r="BY9" s="12"/>
    </row>
    <row r="10" spans="1:78" ht="18.75" customHeight="1" x14ac:dyDescent="0.15">
      <c r="A10" s="2"/>
      <c r="B10" s="50" t="str">
        <f>データ!$N$6</f>
        <v>-</v>
      </c>
      <c r="C10" s="51"/>
      <c r="D10" s="51"/>
      <c r="E10" s="51"/>
      <c r="F10" s="51"/>
      <c r="G10" s="51"/>
      <c r="H10" s="51"/>
      <c r="I10" s="50">
        <f>データ!$O$6</f>
        <v>83.04</v>
      </c>
      <c r="J10" s="51"/>
      <c r="K10" s="51"/>
      <c r="L10" s="51"/>
      <c r="M10" s="51"/>
      <c r="N10" s="51"/>
      <c r="O10" s="62"/>
      <c r="P10" s="52">
        <f>データ!$P$6</f>
        <v>100</v>
      </c>
      <c r="Q10" s="52"/>
      <c r="R10" s="52"/>
      <c r="S10" s="52"/>
      <c r="T10" s="52"/>
      <c r="U10" s="52"/>
      <c r="V10" s="52"/>
      <c r="W10" s="59">
        <f>データ!$Q$6</f>
        <v>3484</v>
      </c>
      <c r="X10" s="59"/>
      <c r="Y10" s="59"/>
      <c r="Z10" s="59"/>
      <c r="AA10" s="59"/>
      <c r="AB10" s="59"/>
      <c r="AC10" s="59"/>
      <c r="AD10" s="2"/>
      <c r="AE10" s="2"/>
      <c r="AF10" s="2"/>
      <c r="AG10" s="2"/>
      <c r="AH10" s="2"/>
      <c r="AI10" s="2"/>
      <c r="AJ10" s="2"/>
      <c r="AK10" s="2"/>
      <c r="AL10" s="59">
        <f>データ!$U$6</f>
        <v>72015</v>
      </c>
      <c r="AM10" s="59"/>
      <c r="AN10" s="59"/>
      <c r="AO10" s="59"/>
      <c r="AP10" s="59"/>
      <c r="AQ10" s="59"/>
      <c r="AR10" s="59"/>
      <c r="AS10" s="59"/>
      <c r="AT10" s="50">
        <f>データ!$V$6</f>
        <v>37.72</v>
      </c>
      <c r="AU10" s="51"/>
      <c r="AV10" s="51"/>
      <c r="AW10" s="51"/>
      <c r="AX10" s="51"/>
      <c r="AY10" s="51"/>
      <c r="AZ10" s="51"/>
      <c r="BA10" s="51"/>
      <c r="BB10" s="52">
        <f>データ!$W$6</f>
        <v>1909.2</v>
      </c>
      <c r="BC10" s="52"/>
      <c r="BD10" s="52"/>
      <c r="BE10" s="52"/>
      <c r="BF10" s="52"/>
      <c r="BG10" s="52"/>
      <c r="BH10" s="52"/>
      <c r="BI10" s="52"/>
      <c r="BJ10" s="2"/>
      <c r="BK10" s="2"/>
      <c r="BL10" s="63" t="s">
        <v>21</v>
      </c>
      <c r="BM10" s="6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23</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24</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82"/>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4"/>
      <c r="BK15" s="2"/>
      <c r="BL15" s="68"/>
      <c r="BM15" s="69"/>
      <c r="BN15" s="69"/>
      <c r="BO15" s="69"/>
      <c r="BP15" s="69"/>
      <c r="BQ15" s="69"/>
      <c r="BR15" s="69"/>
      <c r="BS15" s="69"/>
      <c r="BT15" s="69"/>
      <c r="BU15" s="69"/>
      <c r="BV15" s="69"/>
      <c r="BW15" s="69"/>
      <c r="BX15" s="69"/>
      <c r="BY15" s="69"/>
      <c r="BZ15" s="70"/>
    </row>
    <row r="16" spans="1:78" ht="13.5" customHeight="1" x14ac:dyDescent="0.15">
      <c r="A16" s="2"/>
      <c r="B16" s="1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7"/>
      <c r="BK16" s="2"/>
      <c r="BL16" s="71" t="s">
        <v>110</v>
      </c>
      <c r="BM16" s="72"/>
      <c r="BN16" s="72"/>
      <c r="BO16" s="72"/>
      <c r="BP16" s="72"/>
      <c r="BQ16" s="72"/>
      <c r="BR16" s="72"/>
      <c r="BS16" s="72"/>
      <c r="BT16" s="72"/>
      <c r="BU16" s="72"/>
      <c r="BV16" s="72"/>
      <c r="BW16" s="72"/>
      <c r="BX16" s="72"/>
      <c r="BY16" s="72"/>
      <c r="BZ16" s="73"/>
    </row>
    <row r="17" spans="1:78" ht="13.5" customHeight="1" x14ac:dyDescent="0.15">
      <c r="A17" s="2"/>
      <c r="B17" s="16"/>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7"/>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7"/>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7"/>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7"/>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7"/>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7"/>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7"/>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7"/>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7"/>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7"/>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7"/>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7"/>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7"/>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7"/>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7"/>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7"/>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7"/>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
      <c r="D34" s="1"/>
      <c r="E34" s="1"/>
      <c r="F34" s="1"/>
      <c r="G34" s="1"/>
      <c r="H34" s="1"/>
      <c r="I34" s="1"/>
      <c r="J34" s="1"/>
      <c r="K34" s="1"/>
      <c r="L34" s="1"/>
      <c r="M34" s="1"/>
      <c r="N34" s="1"/>
      <c r="O34" s="1"/>
      <c r="P34" s="1"/>
      <c r="Q34" s="18"/>
      <c r="R34" s="1"/>
      <c r="S34" s="1"/>
      <c r="T34" s="1"/>
      <c r="U34" s="1"/>
      <c r="V34" s="1"/>
      <c r="W34" s="1"/>
      <c r="X34" s="1"/>
      <c r="Y34" s="1"/>
      <c r="Z34" s="1"/>
      <c r="AA34" s="1"/>
      <c r="AB34" s="1"/>
      <c r="AC34" s="1"/>
      <c r="AD34" s="1"/>
      <c r="AE34" s="1"/>
      <c r="AF34" s="18"/>
      <c r="AG34" s="1"/>
      <c r="AH34" s="1"/>
      <c r="AI34" s="1"/>
      <c r="AJ34" s="1"/>
      <c r="AK34" s="1"/>
      <c r="AL34" s="1"/>
      <c r="AM34" s="1"/>
      <c r="AN34" s="1"/>
      <c r="AO34" s="1"/>
      <c r="AP34" s="1"/>
      <c r="AQ34" s="1"/>
      <c r="AR34" s="1"/>
      <c r="AS34" s="1"/>
      <c r="AT34" s="1"/>
      <c r="AU34" s="18"/>
      <c r="AV34" s="1"/>
      <c r="AW34" s="1"/>
      <c r="AX34" s="1"/>
      <c r="AY34" s="1"/>
      <c r="AZ34" s="1"/>
      <c r="BA34" s="1"/>
      <c r="BB34" s="1"/>
      <c r="BC34" s="1"/>
      <c r="BD34" s="1"/>
      <c r="BE34" s="1"/>
      <c r="BF34" s="1"/>
      <c r="BG34" s="1"/>
      <c r="BH34" s="1"/>
      <c r="BI34" s="1"/>
      <c r="BJ34" s="17"/>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
      <c r="D35" s="1"/>
      <c r="E35" s="1"/>
      <c r="F35" s="1"/>
      <c r="G35" s="1"/>
      <c r="H35" s="1"/>
      <c r="I35" s="1"/>
      <c r="J35" s="1"/>
      <c r="K35" s="1"/>
      <c r="L35" s="1"/>
      <c r="M35" s="1"/>
      <c r="N35" s="1"/>
      <c r="O35" s="1"/>
      <c r="P35" s="1"/>
      <c r="Q35" s="18"/>
      <c r="R35" s="1"/>
      <c r="S35" s="1"/>
      <c r="T35" s="1"/>
      <c r="U35" s="1"/>
      <c r="V35" s="1"/>
      <c r="W35" s="1"/>
      <c r="X35" s="1"/>
      <c r="Y35" s="1"/>
      <c r="Z35" s="1"/>
      <c r="AA35" s="1"/>
      <c r="AB35" s="1"/>
      <c r="AC35" s="1"/>
      <c r="AD35" s="1"/>
      <c r="AE35" s="1"/>
      <c r="AF35" s="18"/>
      <c r="AG35" s="1"/>
      <c r="AH35" s="1"/>
      <c r="AI35" s="1"/>
      <c r="AJ35" s="1"/>
      <c r="AK35" s="1"/>
      <c r="AL35" s="1"/>
      <c r="AM35" s="1"/>
      <c r="AN35" s="1"/>
      <c r="AO35" s="1"/>
      <c r="AP35" s="1"/>
      <c r="AQ35" s="1"/>
      <c r="AR35" s="1"/>
      <c r="AS35" s="1"/>
      <c r="AT35" s="1"/>
      <c r="AU35" s="18"/>
      <c r="AV35" s="1"/>
      <c r="AW35" s="1"/>
      <c r="AX35" s="1"/>
      <c r="AY35" s="1"/>
      <c r="AZ35" s="1"/>
      <c r="BA35" s="1"/>
      <c r="BB35" s="1"/>
      <c r="BC35" s="1"/>
      <c r="BD35" s="1"/>
      <c r="BE35" s="1"/>
      <c r="BF35" s="1"/>
      <c r="BG35" s="1"/>
      <c r="BH35" s="1"/>
      <c r="BI35" s="1"/>
      <c r="BJ35" s="17"/>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7"/>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7"/>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7"/>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7"/>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7"/>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7"/>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7"/>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7"/>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7"/>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7"/>
      <c r="BK45" s="2"/>
      <c r="BL45" s="65" t="s">
        <v>26</v>
      </c>
      <c r="BM45" s="66"/>
      <c r="BN45" s="66"/>
      <c r="BO45" s="66"/>
      <c r="BP45" s="66"/>
      <c r="BQ45" s="66"/>
      <c r="BR45" s="66"/>
      <c r="BS45" s="66"/>
      <c r="BT45" s="66"/>
      <c r="BU45" s="66"/>
      <c r="BV45" s="66"/>
      <c r="BW45" s="66"/>
      <c r="BX45" s="66"/>
      <c r="BY45" s="66"/>
      <c r="BZ45" s="67"/>
    </row>
    <row r="46" spans="1:78" ht="13.5" customHeight="1" x14ac:dyDescent="0.15">
      <c r="A46" s="2"/>
      <c r="B46" s="16"/>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7"/>
      <c r="BK46" s="2"/>
      <c r="BL46" s="68"/>
      <c r="BM46" s="69"/>
      <c r="BN46" s="69"/>
      <c r="BO46" s="69"/>
      <c r="BP46" s="69"/>
      <c r="BQ46" s="69"/>
      <c r="BR46" s="69"/>
      <c r="BS46" s="69"/>
      <c r="BT46" s="69"/>
      <c r="BU46" s="69"/>
      <c r="BV46" s="69"/>
      <c r="BW46" s="69"/>
      <c r="BX46" s="69"/>
      <c r="BY46" s="69"/>
      <c r="BZ46" s="70"/>
    </row>
    <row r="47" spans="1:78" ht="13.5" customHeight="1" x14ac:dyDescent="0.15">
      <c r="A47" s="2"/>
      <c r="B47" s="16"/>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7"/>
      <c r="BK47" s="2"/>
      <c r="BL47" s="71" t="s">
        <v>111</v>
      </c>
      <c r="BM47" s="72"/>
      <c r="BN47" s="72"/>
      <c r="BO47" s="72"/>
      <c r="BP47" s="72"/>
      <c r="BQ47" s="72"/>
      <c r="BR47" s="72"/>
      <c r="BS47" s="72"/>
      <c r="BT47" s="72"/>
      <c r="BU47" s="72"/>
      <c r="BV47" s="72"/>
      <c r="BW47" s="72"/>
      <c r="BX47" s="72"/>
      <c r="BY47" s="72"/>
      <c r="BZ47" s="73"/>
    </row>
    <row r="48" spans="1:78" ht="13.5" customHeight="1" x14ac:dyDescent="0.15">
      <c r="A48" s="2"/>
      <c r="B48" s="16"/>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7"/>
      <c r="BK48" s="2"/>
      <c r="BL48" s="71"/>
      <c r="BM48" s="72"/>
      <c r="BN48" s="72"/>
      <c r="BO48" s="72"/>
      <c r="BP48" s="72"/>
      <c r="BQ48" s="72"/>
      <c r="BR48" s="72"/>
      <c r="BS48" s="72"/>
      <c r="BT48" s="72"/>
      <c r="BU48" s="72"/>
      <c r="BV48" s="72"/>
      <c r="BW48" s="72"/>
      <c r="BX48" s="72"/>
      <c r="BY48" s="72"/>
      <c r="BZ48" s="73"/>
    </row>
    <row r="49" spans="1:78" ht="13.5" customHeight="1" x14ac:dyDescent="0.15">
      <c r="A49" s="2"/>
      <c r="B49" s="16"/>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7"/>
      <c r="BK49" s="2"/>
      <c r="BL49" s="71"/>
      <c r="BM49" s="72"/>
      <c r="BN49" s="72"/>
      <c r="BO49" s="72"/>
      <c r="BP49" s="72"/>
      <c r="BQ49" s="72"/>
      <c r="BR49" s="72"/>
      <c r="BS49" s="72"/>
      <c r="BT49" s="72"/>
      <c r="BU49" s="72"/>
      <c r="BV49" s="72"/>
      <c r="BW49" s="72"/>
      <c r="BX49" s="72"/>
      <c r="BY49" s="72"/>
      <c r="BZ49" s="73"/>
    </row>
    <row r="50" spans="1:78" ht="13.5" customHeight="1" x14ac:dyDescent="0.15">
      <c r="A50" s="2"/>
      <c r="B50" s="16"/>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7"/>
      <c r="BK50" s="2"/>
      <c r="BL50" s="71"/>
      <c r="BM50" s="72"/>
      <c r="BN50" s="72"/>
      <c r="BO50" s="72"/>
      <c r="BP50" s="72"/>
      <c r="BQ50" s="72"/>
      <c r="BR50" s="72"/>
      <c r="BS50" s="72"/>
      <c r="BT50" s="72"/>
      <c r="BU50" s="72"/>
      <c r="BV50" s="72"/>
      <c r="BW50" s="72"/>
      <c r="BX50" s="72"/>
      <c r="BY50" s="72"/>
      <c r="BZ50" s="73"/>
    </row>
    <row r="51" spans="1:78" ht="13.5" customHeight="1" x14ac:dyDescent="0.15">
      <c r="A51" s="2"/>
      <c r="B51" s="16"/>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7"/>
      <c r="BK51" s="2"/>
      <c r="BL51" s="71"/>
      <c r="BM51" s="72"/>
      <c r="BN51" s="72"/>
      <c r="BO51" s="72"/>
      <c r="BP51" s="72"/>
      <c r="BQ51" s="72"/>
      <c r="BR51" s="72"/>
      <c r="BS51" s="72"/>
      <c r="BT51" s="72"/>
      <c r="BU51" s="72"/>
      <c r="BV51" s="72"/>
      <c r="BW51" s="72"/>
      <c r="BX51" s="72"/>
      <c r="BY51" s="72"/>
      <c r="BZ51" s="73"/>
    </row>
    <row r="52" spans="1:78" ht="13.5" customHeight="1" x14ac:dyDescent="0.15">
      <c r="A52" s="2"/>
      <c r="B52" s="16"/>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7"/>
      <c r="BK52" s="2"/>
      <c r="BL52" s="71"/>
      <c r="BM52" s="72"/>
      <c r="BN52" s="72"/>
      <c r="BO52" s="72"/>
      <c r="BP52" s="72"/>
      <c r="BQ52" s="72"/>
      <c r="BR52" s="72"/>
      <c r="BS52" s="72"/>
      <c r="BT52" s="72"/>
      <c r="BU52" s="72"/>
      <c r="BV52" s="72"/>
      <c r="BW52" s="72"/>
      <c r="BX52" s="72"/>
      <c r="BY52" s="72"/>
      <c r="BZ52" s="73"/>
    </row>
    <row r="53" spans="1:78" ht="13.5" customHeight="1" x14ac:dyDescent="0.15">
      <c r="A53" s="2"/>
      <c r="B53" s="16"/>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7"/>
      <c r="BK53" s="2"/>
      <c r="BL53" s="71"/>
      <c r="BM53" s="72"/>
      <c r="BN53" s="72"/>
      <c r="BO53" s="72"/>
      <c r="BP53" s="72"/>
      <c r="BQ53" s="72"/>
      <c r="BR53" s="72"/>
      <c r="BS53" s="72"/>
      <c r="BT53" s="72"/>
      <c r="BU53" s="72"/>
      <c r="BV53" s="72"/>
      <c r="BW53" s="72"/>
      <c r="BX53" s="72"/>
      <c r="BY53" s="72"/>
      <c r="BZ53" s="73"/>
    </row>
    <row r="54" spans="1:78" ht="13.5" customHeight="1" x14ac:dyDescent="0.15">
      <c r="A54" s="2"/>
      <c r="B54" s="16"/>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7"/>
      <c r="BK54" s="2"/>
      <c r="BL54" s="71"/>
      <c r="BM54" s="72"/>
      <c r="BN54" s="72"/>
      <c r="BO54" s="72"/>
      <c r="BP54" s="72"/>
      <c r="BQ54" s="72"/>
      <c r="BR54" s="72"/>
      <c r="BS54" s="72"/>
      <c r="BT54" s="72"/>
      <c r="BU54" s="72"/>
      <c r="BV54" s="72"/>
      <c r="BW54" s="72"/>
      <c r="BX54" s="72"/>
      <c r="BY54" s="72"/>
      <c r="BZ54" s="73"/>
    </row>
    <row r="55" spans="1:78" ht="13.5" customHeight="1" x14ac:dyDescent="0.15">
      <c r="A55" s="2"/>
      <c r="B55" s="16"/>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7"/>
      <c r="BK55" s="2"/>
      <c r="BL55" s="71"/>
      <c r="BM55" s="72"/>
      <c r="BN55" s="72"/>
      <c r="BO55" s="72"/>
      <c r="BP55" s="72"/>
      <c r="BQ55" s="72"/>
      <c r="BR55" s="72"/>
      <c r="BS55" s="72"/>
      <c r="BT55" s="72"/>
      <c r="BU55" s="72"/>
      <c r="BV55" s="72"/>
      <c r="BW55" s="72"/>
      <c r="BX55" s="72"/>
      <c r="BY55" s="72"/>
      <c r="BZ55" s="73"/>
    </row>
    <row r="56" spans="1:78" ht="13.5" customHeight="1" x14ac:dyDescent="0.15">
      <c r="A56" s="2"/>
      <c r="B56" s="16"/>
      <c r="C56" s="1"/>
      <c r="D56" s="1"/>
      <c r="E56" s="1"/>
      <c r="F56" s="1"/>
      <c r="G56" s="1"/>
      <c r="H56" s="1"/>
      <c r="I56" s="1"/>
      <c r="J56" s="1"/>
      <c r="K56" s="1"/>
      <c r="L56" s="1"/>
      <c r="M56" s="1"/>
      <c r="N56" s="1"/>
      <c r="O56" s="1"/>
      <c r="P56" s="1"/>
      <c r="Q56" s="18"/>
      <c r="R56" s="1"/>
      <c r="S56" s="1"/>
      <c r="T56" s="1"/>
      <c r="U56" s="1"/>
      <c r="V56" s="1"/>
      <c r="W56" s="1"/>
      <c r="X56" s="1"/>
      <c r="Y56" s="1"/>
      <c r="Z56" s="1"/>
      <c r="AA56" s="1"/>
      <c r="AB56" s="1"/>
      <c r="AC56" s="1"/>
      <c r="AD56" s="1"/>
      <c r="AE56" s="1"/>
      <c r="AF56" s="18"/>
      <c r="AG56" s="1"/>
      <c r="AH56" s="1"/>
      <c r="AI56" s="1"/>
      <c r="AJ56" s="1"/>
      <c r="AK56" s="1"/>
      <c r="AL56" s="1"/>
      <c r="AM56" s="1"/>
      <c r="AN56" s="1"/>
      <c r="AO56" s="1"/>
      <c r="AP56" s="1"/>
      <c r="AQ56" s="1"/>
      <c r="AR56" s="1"/>
      <c r="AS56" s="1"/>
      <c r="AT56" s="1"/>
      <c r="AU56" s="18"/>
      <c r="AV56" s="1"/>
      <c r="AW56" s="1"/>
      <c r="AX56" s="1"/>
      <c r="AY56" s="1"/>
      <c r="AZ56" s="1"/>
      <c r="BA56" s="1"/>
      <c r="BB56" s="1"/>
      <c r="BC56" s="1"/>
      <c r="BD56" s="1"/>
      <c r="BE56" s="1"/>
      <c r="BF56" s="1"/>
      <c r="BG56" s="1"/>
      <c r="BH56" s="1"/>
      <c r="BI56" s="1"/>
      <c r="BJ56" s="17"/>
      <c r="BK56" s="2"/>
      <c r="BL56" s="71"/>
      <c r="BM56" s="72"/>
      <c r="BN56" s="72"/>
      <c r="BO56" s="72"/>
      <c r="BP56" s="72"/>
      <c r="BQ56" s="72"/>
      <c r="BR56" s="72"/>
      <c r="BS56" s="72"/>
      <c r="BT56" s="72"/>
      <c r="BU56" s="72"/>
      <c r="BV56" s="72"/>
      <c r="BW56" s="72"/>
      <c r="BX56" s="72"/>
      <c r="BY56" s="72"/>
      <c r="BZ56" s="73"/>
    </row>
    <row r="57" spans="1:78" ht="13.5" customHeight="1" x14ac:dyDescent="0.15">
      <c r="A57" s="2"/>
      <c r="B57" s="16"/>
      <c r="C57" s="1"/>
      <c r="D57" s="1"/>
      <c r="E57" s="1"/>
      <c r="F57" s="1"/>
      <c r="G57" s="1"/>
      <c r="H57" s="1"/>
      <c r="I57" s="1"/>
      <c r="J57" s="1"/>
      <c r="K57" s="1"/>
      <c r="L57" s="1"/>
      <c r="M57" s="1"/>
      <c r="N57" s="1"/>
      <c r="O57" s="1"/>
      <c r="P57" s="1"/>
      <c r="Q57" s="18"/>
      <c r="R57" s="1"/>
      <c r="S57" s="1"/>
      <c r="T57" s="1"/>
      <c r="U57" s="1"/>
      <c r="V57" s="1"/>
      <c r="W57" s="1"/>
      <c r="X57" s="1"/>
      <c r="Y57" s="1"/>
      <c r="Z57" s="1"/>
      <c r="AA57" s="1"/>
      <c r="AB57" s="1"/>
      <c r="AC57" s="1"/>
      <c r="AD57" s="1"/>
      <c r="AE57" s="1"/>
      <c r="AF57" s="18"/>
      <c r="AG57" s="1"/>
      <c r="AH57" s="1"/>
      <c r="AI57" s="1"/>
      <c r="AJ57" s="1"/>
      <c r="AK57" s="1"/>
      <c r="AL57" s="1"/>
      <c r="AM57" s="1"/>
      <c r="AN57" s="1"/>
      <c r="AO57" s="1"/>
      <c r="AP57" s="1"/>
      <c r="AQ57" s="1"/>
      <c r="AR57" s="1"/>
      <c r="AS57" s="1"/>
      <c r="AT57" s="1"/>
      <c r="AU57" s="18"/>
      <c r="AV57" s="1"/>
      <c r="AW57" s="1"/>
      <c r="AX57" s="1"/>
      <c r="AY57" s="1"/>
      <c r="AZ57" s="1"/>
      <c r="BA57" s="1"/>
      <c r="BB57" s="1"/>
      <c r="BC57" s="1"/>
      <c r="BD57" s="1"/>
      <c r="BE57" s="1"/>
      <c r="BF57" s="1"/>
      <c r="BG57" s="1"/>
      <c r="BH57" s="1"/>
      <c r="BI57" s="1"/>
      <c r="BJ57" s="17"/>
      <c r="BK57" s="2"/>
      <c r="BL57" s="71"/>
      <c r="BM57" s="72"/>
      <c r="BN57" s="72"/>
      <c r="BO57" s="72"/>
      <c r="BP57" s="72"/>
      <c r="BQ57" s="72"/>
      <c r="BR57" s="72"/>
      <c r="BS57" s="72"/>
      <c r="BT57" s="72"/>
      <c r="BU57" s="72"/>
      <c r="BV57" s="72"/>
      <c r="BW57" s="72"/>
      <c r="BX57" s="72"/>
      <c r="BY57" s="72"/>
      <c r="BZ57" s="73"/>
    </row>
    <row r="58" spans="1:78" ht="13.5" customHeight="1" x14ac:dyDescent="0.15">
      <c r="A58" s="2"/>
      <c r="B58" s="16"/>
      <c r="C58" s="19"/>
      <c r="D58" s="19"/>
      <c r="E58" s="19"/>
      <c r="F58" s="19"/>
      <c r="G58" s="19"/>
      <c r="H58" s="19"/>
      <c r="I58" s="19"/>
      <c r="J58" s="19"/>
      <c r="K58" s="19"/>
      <c r="L58" s="19"/>
      <c r="M58" s="19"/>
      <c r="N58" s="19"/>
      <c r="O58" s="19"/>
      <c r="P58" s="19"/>
      <c r="Q58" s="18"/>
      <c r="R58" s="19"/>
      <c r="S58" s="19"/>
      <c r="T58" s="19"/>
      <c r="U58" s="19"/>
      <c r="V58" s="19"/>
      <c r="W58" s="19"/>
      <c r="X58" s="19"/>
      <c r="Y58" s="19"/>
      <c r="Z58" s="19"/>
      <c r="AA58" s="19"/>
      <c r="AB58" s="19"/>
      <c r="AC58" s="19"/>
      <c r="AD58" s="19"/>
      <c r="AE58" s="19"/>
      <c r="AF58" s="18"/>
      <c r="AG58" s="19"/>
      <c r="AH58" s="19"/>
      <c r="AI58" s="19"/>
      <c r="AJ58" s="19"/>
      <c r="AK58" s="19"/>
      <c r="AL58" s="19"/>
      <c r="AM58" s="19"/>
      <c r="AN58" s="19"/>
      <c r="AO58" s="19"/>
      <c r="AP58" s="19"/>
      <c r="AQ58" s="19"/>
      <c r="AR58" s="19"/>
      <c r="AS58" s="19"/>
      <c r="AT58" s="19"/>
      <c r="AU58" s="18"/>
      <c r="AV58" s="19"/>
      <c r="AW58" s="19"/>
      <c r="AX58" s="19"/>
      <c r="AY58" s="19"/>
      <c r="AZ58" s="19"/>
      <c r="BA58" s="19"/>
      <c r="BB58" s="19"/>
      <c r="BC58" s="19"/>
      <c r="BD58" s="19"/>
      <c r="BE58" s="19"/>
      <c r="BF58" s="19"/>
      <c r="BG58" s="19"/>
      <c r="BH58" s="19"/>
      <c r="BI58" s="19"/>
      <c r="BJ58" s="17"/>
      <c r="BK58" s="2"/>
      <c r="BL58" s="71"/>
      <c r="BM58" s="72"/>
      <c r="BN58" s="72"/>
      <c r="BO58" s="72"/>
      <c r="BP58" s="72"/>
      <c r="BQ58" s="72"/>
      <c r="BR58" s="72"/>
      <c r="BS58" s="72"/>
      <c r="BT58" s="72"/>
      <c r="BU58" s="72"/>
      <c r="BV58" s="72"/>
      <c r="BW58" s="72"/>
      <c r="BX58" s="72"/>
      <c r="BY58" s="72"/>
      <c r="BZ58" s="73"/>
    </row>
    <row r="59" spans="1:78" ht="13.5" customHeight="1" x14ac:dyDescent="0.15">
      <c r="A59" s="2"/>
      <c r="B59" s="20"/>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2"/>
      <c r="BK59" s="2"/>
      <c r="BL59" s="71"/>
      <c r="BM59" s="72"/>
      <c r="BN59" s="72"/>
      <c r="BO59" s="72"/>
      <c r="BP59" s="72"/>
      <c r="BQ59" s="72"/>
      <c r="BR59" s="72"/>
      <c r="BS59" s="72"/>
      <c r="BT59" s="72"/>
      <c r="BU59" s="72"/>
      <c r="BV59" s="72"/>
      <c r="BW59" s="72"/>
      <c r="BX59" s="72"/>
      <c r="BY59" s="72"/>
      <c r="BZ59" s="73"/>
    </row>
    <row r="60" spans="1:78" ht="13.5" customHeight="1" x14ac:dyDescent="0.15">
      <c r="A60" s="2"/>
      <c r="B60" s="82" t="s">
        <v>27</v>
      </c>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4"/>
      <c r="BK60" s="2"/>
      <c r="BL60" s="71"/>
      <c r="BM60" s="72"/>
      <c r="BN60" s="72"/>
      <c r="BO60" s="72"/>
      <c r="BP60" s="72"/>
      <c r="BQ60" s="72"/>
      <c r="BR60" s="72"/>
      <c r="BS60" s="72"/>
      <c r="BT60" s="72"/>
      <c r="BU60" s="72"/>
      <c r="BV60" s="72"/>
      <c r="BW60" s="72"/>
      <c r="BX60" s="72"/>
      <c r="BY60" s="72"/>
      <c r="BZ60" s="73"/>
    </row>
    <row r="61" spans="1:78" ht="13.5" customHeight="1" x14ac:dyDescent="0.15">
      <c r="A61" s="2"/>
      <c r="B61" s="82"/>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4"/>
      <c r="BK61" s="2"/>
      <c r="BL61" s="71"/>
      <c r="BM61" s="72"/>
      <c r="BN61" s="72"/>
      <c r="BO61" s="72"/>
      <c r="BP61" s="72"/>
      <c r="BQ61" s="72"/>
      <c r="BR61" s="72"/>
      <c r="BS61" s="72"/>
      <c r="BT61" s="72"/>
      <c r="BU61" s="72"/>
      <c r="BV61" s="72"/>
      <c r="BW61" s="72"/>
      <c r="BX61" s="72"/>
      <c r="BY61" s="72"/>
      <c r="BZ61" s="73"/>
    </row>
    <row r="62" spans="1:78" ht="13.5" customHeight="1" x14ac:dyDescent="0.15">
      <c r="A62" s="2"/>
      <c r="B62" s="16"/>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7"/>
      <c r="BK62" s="2"/>
      <c r="BL62" s="71"/>
      <c r="BM62" s="72"/>
      <c r="BN62" s="72"/>
      <c r="BO62" s="72"/>
      <c r="BP62" s="72"/>
      <c r="BQ62" s="72"/>
      <c r="BR62" s="72"/>
      <c r="BS62" s="72"/>
      <c r="BT62" s="72"/>
      <c r="BU62" s="72"/>
      <c r="BV62" s="72"/>
      <c r="BW62" s="72"/>
      <c r="BX62" s="72"/>
      <c r="BY62" s="72"/>
      <c r="BZ62" s="73"/>
    </row>
    <row r="63" spans="1:78" ht="13.5" customHeight="1" x14ac:dyDescent="0.15">
      <c r="A63" s="2"/>
      <c r="B63" s="16"/>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7"/>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7"/>
      <c r="BK64" s="2"/>
      <c r="BL64" s="65" t="s">
        <v>28</v>
      </c>
      <c r="BM64" s="66"/>
      <c r="BN64" s="66"/>
      <c r="BO64" s="66"/>
      <c r="BP64" s="66"/>
      <c r="BQ64" s="66"/>
      <c r="BR64" s="66"/>
      <c r="BS64" s="66"/>
      <c r="BT64" s="66"/>
      <c r="BU64" s="66"/>
      <c r="BV64" s="66"/>
      <c r="BW64" s="66"/>
      <c r="BX64" s="66"/>
      <c r="BY64" s="66"/>
      <c r="BZ64" s="67"/>
    </row>
    <row r="65" spans="1:78" ht="13.5" customHeight="1" x14ac:dyDescent="0.15">
      <c r="A65" s="2"/>
      <c r="B65" s="16"/>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7"/>
      <c r="BK65" s="2"/>
      <c r="BL65" s="68"/>
      <c r="BM65" s="69"/>
      <c r="BN65" s="69"/>
      <c r="BO65" s="69"/>
      <c r="BP65" s="69"/>
      <c r="BQ65" s="69"/>
      <c r="BR65" s="69"/>
      <c r="BS65" s="69"/>
      <c r="BT65" s="69"/>
      <c r="BU65" s="69"/>
      <c r="BV65" s="69"/>
      <c r="BW65" s="69"/>
      <c r="BX65" s="69"/>
      <c r="BY65" s="69"/>
      <c r="BZ65" s="70"/>
    </row>
    <row r="66" spans="1:78" ht="13.5" customHeight="1" x14ac:dyDescent="0.15">
      <c r="A66" s="2"/>
      <c r="B66" s="16"/>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7"/>
      <c r="BK66" s="2"/>
      <c r="BL66" s="71" t="s">
        <v>109</v>
      </c>
      <c r="BM66" s="72"/>
      <c r="BN66" s="72"/>
      <c r="BO66" s="72"/>
      <c r="BP66" s="72"/>
      <c r="BQ66" s="72"/>
      <c r="BR66" s="72"/>
      <c r="BS66" s="72"/>
      <c r="BT66" s="72"/>
      <c r="BU66" s="72"/>
      <c r="BV66" s="72"/>
      <c r="BW66" s="72"/>
      <c r="BX66" s="72"/>
      <c r="BY66" s="72"/>
      <c r="BZ66" s="73"/>
    </row>
    <row r="67" spans="1:78" ht="13.5" customHeight="1" x14ac:dyDescent="0.15">
      <c r="A67" s="2"/>
      <c r="B67" s="16"/>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7"/>
      <c r="BK67" s="2"/>
      <c r="BL67" s="71"/>
      <c r="BM67" s="72"/>
      <c r="BN67" s="72"/>
      <c r="BO67" s="72"/>
      <c r="BP67" s="72"/>
      <c r="BQ67" s="72"/>
      <c r="BR67" s="72"/>
      <c r="BS67" s="72"/>
      <c r="BT67" s="72"/>
      <c r="BU67" s="72"/>
      <c r="BV67" s="72"/>
      <c r="BW67" s="72"/>
      <c r="BX67" s="72"/>
      <c r="BY67" s="72"/>
      <c r="BZ67" s="73"/>
    </row>
    <row r="68" spans="1:78" ht="13.5" customHeight="1" x14ac:dyDescent="0.15">
      <c r="A68" s="2"/>
      <c r="B68" s="16"/>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7"/>
      <c r="BK68" s="2"/>
      <c r="BL68" s="71"/>
      <c r="BM68" s="72"/>
      <c r="BN68" s="72"/>
      <c r="BO68" s="72"/>
      <c r="BP68" s="72"/>
      <c r="BQ68" s="72"/>
      <c r="BR68" s="72"/>
      <c r="BS68" s="72"/>
      <c r="BT68" s="72"/>
      <c r="BU68" s="72"/>
      <c r="BV68" s="72"/>
      <c r="BW68" s="72"/>
      <c r="BX68" s="72"/>
      <c r="BY68" s="72"/>
      <c r="BZ68" s="73"/>
    </row>
    <row r="69" spans="1:78" ht="13.5" customHeight="1" x14ac:dyDescent="0.15">
      <c r="A69" s="2"/>
      <c r="B69" s="16"/>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7"/>
      <c r="BK69" s="2"/>
      <c r="BL69" s="71"/>
      <c r="BM69" s="72"/>
      <c r="BN69" s="72"/>
      <c r="BO69" s="72"/>
      <c r="BP69" s="72"/>
      <c r="BQ69" s="72"/>
      <c r="BR69" s="72"/>
      <c r="BS69" s="72"/>
      <c r="BT69" s="72"/>
      <c r="BU69" s="72"/>
      <c r="BV69" s="72"/>
      <c r="BW69" s="72"/>
      <c r="BX69" s="72"/>
      <c r="BY69" s="72"/>
      <c r="BZ69" s="73"/>
    </row>
    <row r="70" spans="1:78" ht="13.5" customHeight="1" x14ac:dyDescent="0.15">
      <c r="A70" s="2"/>
      <c r="B70" s="16"/>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7"/>
      <c r="BK70" s="2"/>
      <c r="BL70" s="71"/>
      <c r="BM70" s="72"/>
      <c r="BN70" s="72"/>
      <c r="BO70" s="72"/>
      <c r="BP70" s="72"/>
      <c r="BQ70" s="72"/>
      <c r="BR70" s="72"/>
      <c r="BS70" s="72"/>
      <c r="BT70" s="72"/>
      <c r="BU70" s="72"/>
      <c r="BV70" s="72"/>
      <c r="BW70" s="72"/>
      <c r="BX70" s="72"/>
      <c r="BY70" s="72"/>
      <c r="BZ70" s="73"/>
    </row>
    <row r="71" spans="1:78" ht="13.5" customHeight="1" x14ac:dyDescent="0.15">
      <c r="A71" s="2"/>
      <c r="B71" s="16"/>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7"/>
      <c r="BK71" s="2"/>
      <c r="BL71" s="71"/>
      <c r="BM71" s="72"/>
      <c r="BN71" s="72"/>
      <c r="BO71" s="72"/>
      <c r="BP71" s="72"/>
      <c r="BQ71" s="72"/>
      <c r="BR71" s="72"/>
      <c r="BS71" s="72"/>
      <c r="BT71" s="72"/>
      <c r="BU71" s="72"/>
      <c r="BV71" s="72"/>
      <c r="BW71" s="72"/>
      <c r="BX71" s="72"/>
      <c r="BY71" s="72"/>
      <c r="BZ71" s="73"/>
    </row>
    <row r="72" spans="1:78" ht="13.5" customHeight="1" x14ac:dyDescent="0.15">
      <c r="A72" s="2"/>
      <c r="B72" s="16"/>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7"/>
      <c r="BK72" s="2"/>
      <c r="BL72" s="71"/>
      <c r="BM72" s="72"/>
      <c r="BN72" s="72"/>
      <c r="BO72" s="72"/>
      <c r="BP72" s="72"/>
      <c r="BQ72" s="72"/>
      <c r="BR72" s="72"/>
      <c r="BS72" s="72"/>
      <c r="BT72" s="72"/>
      <c r="BU72" s="72"/>
      <c r="BV72" s="72"/>
      <c r="BW72" s="72"/>
      <c r="BX72" s="72"/>
      <c r="BY72" s="72"/>
      <c r="BZ72" s="73"/>
    </row>
    <row r="73" spans="1:78" ht="13.5" customHeight="1" x14ac:dyDescent="0.15">
      <c r="A73" s="2"/>
      <c r="B73" s="16"/>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7"/>
      <c r="BK73" s="2"/>
      <c r="BL73" s="71"/>
      <c r="BM73" s="72"/>
      <c r="BN73" s="72"/>
      <c r="BO73" s="72"/>
      <c r="BP73" s="72"/>
      <c r="BQ73" s="72"/>
      <c r="BR73" s="72"/>
      <c r="BS73" s="72"/>
      <c r="BT73" s="72"/>
      <c r="BU73" s="72"/>
      <c r="BV73" s="72"/>
      <c r="BW73" s="72"/>
      <c r="BX73" s="72"/>
      <c r="BY73" s="72"/>
      <c r="BZ73" s="73"/>
    </row>
    <row r="74" spans="1:78" ht="13.5" customHeight="1" x14ac:dyDescent="0.15">
      <c r="A74" s="2"/>
      <c r="B74" s="16"/>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7"/>
      <c r="BK74" s="2"/>
      <c r="BL74" s="71"/>
      <c r="BM74" s="72"/>
      <c r="BN74" s="72"/>
      <c r="BO74" s="72"/>
      <c r="BP74" s="72"/>
      <c r="BQ74" s="72"/>
      <c r="BR74" s="72"/>
      <c r="BS74" s="72"/>
      <c r="BT74" s="72"/>
      <c r="BU74" s="72"/>
      <c r="BV74" s="72"/>
      <c r="BW74" s="72"/>
      <c r="BX74" s="72"/>
      <c r="BY74" s="72"/>
      <c r="BZ74" s="73"/>
    </row>
    <row r="75" spans="1:78" ht="13.5" customHeight="1" x14ac:dyDescent="0.15">
      <c r="A75" s="2"/>
      <c r="B75" s="16"/>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7"/>
      <c r="BK75" s="2"/>
      <c r="BL75" s="71"/>
      <c r="BM75" s="72"/>
      <c r="BN75" s="72"/>
      <c r="BO75" s="72"/>
      <c r="BP75" s="72"/>
      <c r="BQ75" s="72"/>
      <c r="BR75" s="72"/>
      <c r="BS75" s="72"/>
      <c r="BT75" s="72"/>
      <c r="BU75" s="72"/>
      <c r="BV75" s="72"/>
      <c r="BW75" s="72"/>
      <c r="BX75" s="72"/>
      <c r="BY75" s="72"/>
      <c r="BZ75" s="73"/>
    </row>
    <row r="76" spans="1:78" ht="13.5" customHeight="1" x14ac:dyDescent="0.15">
      <c r="A76" s="2"/>
      <c r="B76" s="16"/>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7"/>
      <c r="BK76" s="2"/>
      <c r="BL76" s="71"/>
      <c r="BM76" s="72"/>
      <c r="BN76" s="72"/>
      <c r="BO76" s="72"/>
      <c r="BP76" s="72"/>
      <c r="BQ76" s="72"/>
      <c r="BR76" s="72"/>
      <c r="BS76" s="72"/>
      <c r="BT76" s="72"/>
      <c r="BU76" s="72"/>
      <c r="BV76" s="72"/>
      <c r="BW76" s="72"/>
      <c r="BX76" s="72"/>
      <c r="BY76" s="72"/>
      <c r="BZ76" s="73"/>
    </row>
    <row r="77" spans="1:78" ht="13.5" customHeight="1" x14ac:dyDescent="0.15">
      <c r="A77" s="2"/>
      <c r="B77" s="16"/>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7"/>
      <c r="BK77" s="2"/>
      <c r="BL77" s="71"/>
      <c r="BM77" s="72"/>
      <c r="BN77" s="72"/>
      <c r="BO77" s="72"/>
      <c r="BP77" s="72"/>
      <c r="BQ77" s="72"/>
      <c r="BR77" s="72"/>
      <c r="BS77" s="72"/>
      <c r="BT77" s="72"/>
      <c r="BU77" s="72"/>
      <c r="BV77" s="72"/>
      <c r="BW77" s="72"/>
      <c r="BX77" s="72"/>
      <c r="BY77" s="72"/>
      <c r="BZ77" s="73"/>
    </row>
    <row r="78" spans="1:78" ht="13.5" customHeight="1" x14ac:dyDescent="0.15">
      <c r="A78" s="2"/>
      <c r="B78" s="16"/>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7"/>
      <c r="BK78" s="2"/>
      <c r="BL78" s="71"/>
      <c r="BM78" s="72"/>
      <c r="BN78" s="72"/>
      <c r="BO78" s="72"/>
      <c r="BP78" s="72"/>
      <c r="BQ78" s="72"/>
      <c r="BR78" s="72"/>
      <c r="BS78" s="72"/>
      <c r="BT78" s="72"/>
      <c r="BU78" s="72"/>
      <c r="BV78" s="72"/>
      <c r="BW78" s="72"/>
      <c r="BX78" s="72"/>
      <c r="BY78" s="72"/>
      <c r="BZ78" s="73"/>
    </row>
    <row r="79" spans="1:78" ht="13.5" customHeight="1" x14ac:dyDescent="0.15">
      <c r="A79" s="2"/>
      <c r="B79" s="16"/>
      <c r="C79" s="1"/>
      <c r="D79" s="1"/>
      <c r="E79" s="1"/>
      <c r="F79" s="1"/>
      <c r="G79" s="1"/>
      <c r="H79" s="1"/>
      <c r="I79" s="1"/>
      <c r="J79" s="1"/>
      <c r="K79" s="1"/>
      <c r="L79" s="1"/>
      <c r="M79" s="1"/>
      <c r="N79" s="1"/>
      <c r="O79" s="1"/>
      <c r="P79" s="1"/>
      <c r="Q79" s="1"/>
      <c r="R79" s="1"/>
      <c r="S79" s="1"/>
      <c r="T79" s="1"/>
      <c r="U79" s="18"/>
      <c r="V79" s="18"/>
      <c r="W79" s="1"/>
      <c r="X79" s="1"/>
      <c r="Y79" s="1"/>
      <c r="Z79" s="1"/>
      <c r="AA79" s="1"/>
      <c r="AB79" s="1"/>
      <c r="AC79" s="1"/>
      <c r="AD79" s="1"/>
      <c r="AE79" s="1"/>
      <c r="AF79" s="1"/>
      <c r="AG79" s="1"/>
      <c r="AH79" s="1"/>
      <c r="AI79" s="1"/>
      <c r="AJ79" s="1"/>
      <c r="AK79" s="1"/>
      <c r="AL79" s="1"/>
      <c r="AM79" s="1"/>
      <c r="AN79" s="1"/>
      <c r="AO79" s="18"/>
      <c r="AP79" s="18"/>
      <c r="AQ79" s="1"/>
      <c r="AR79" s="1"/>
      <c r="AS79" s="1"/>
      <c r="AT79" s="1"/>
      <c r="AU79" s="1"/>
      <c r="AV79" s="1"/>
      <c r="AW79" s="1"/>
      <c r="AX79" s="1"/>
      <c r="AY79" s="1"/>
      <c r="AZ79" s="1"/>
      <c r="BA79" s="1"/>
      <c r="BB79" s="1"/>
      <c r="BC79" s="1"/>
      <c r="BD79" s="1"/>
      <c r="BE79" s="1"/>
      <c r="BF79" s="1"/>
      <c r="BG79" s="1"/>
      <c r="BH79" s="1"/>
      <c r="BI79" s="2"/>
      <c r="BJ79" s="17"/>
      <c r="BK79" s="2"/>
      <c r="BL79" s="71"/>
      <c r="BM79" s="72"/>
      <c r="BN79" s="72"/>
      <c r="BO79" s="72"/>
      <c r="BP79" s="72"/>
      <c r="BQ79" s="72"/>
      <c r="BR79" s="72"/>
      <c r="BS79" s="72"/>
      <c r="BT79" s="72"/>
      <c r="BU79" s="72"/>
      <c r="BV79" s="72"/>
      <c r="BW79" s="72"/>
      <c r="BX79" s="72"/>
      <c r="BY79" s="72"/>
      <c r="BZ79" s="73"/>
    </row>
    <row r="80" spans="1:78" ht="13.5" customHeight="1" x14ac:dyDescent="0.15">
      <c r="A80" s="2"/>
      <c r="B80" s="16"/>
      <c r="C80" s="1"/>
      <c r="D80" s="1"/>
      <c r="E80" s="1"/>
      <c r="F80" s="1"/>
      <c r="G80" s="1"/>
      <c r="H80" s="1"/>
      <c r="I80" s="1"/>
      <c r="J80" s="1"/>
      <c r="K80" s="1"/>
      <c r="L80" s="1"/>
      <c r="M80" s="1"/>
      <c r="N80" s="1"/>
      <c r="O80" s="1"/>
      <c r="P80" s="1"/>
      <c r="Q80" s="1"/>
      <c r="R80" s="1"/>
      <c r="S80" s="1"/>
      <c r="T80" s="1"/>
      <c r="U80" s="18"/>
      <c r="V80" s="18"/>
      <c r="W80" s="1"/>
      <c r="X80" s="1"/>
      <c r="Y80" s="1"/>
      <c r="Z80" s="1"/>
      <c r="AA80" s="1"/>
      <c r="AB80" s="1"/>
      <c r="AC80" s="1"/>
      <c r="AD80" s="1"/>
      <c r="AE80" s="1"/>
      <c r="AF80" s="1"/>
      <c r="AG80" s="1"/>
      <c r="AH80" s="1"/>
      <c r="AI80" s="1"/>
      <c r="AJ80" s="1"/>
      <c r="AK80" s="1"/>
      <c r="AL80" s="1"/>
      <c r="AM80" s="1"/>
      <c r="AN80" s="1"/>
      <c r="AO80" s="18"/>
      <c r="AP80" s="18"/>
      <c r="AQ80" s="1"/>
      <c r="AR80" s="1"/>
      <c r="AS80" s="1"/>
      <c r="AT80" s="1"/>
      <c r="AU80" s="1"/>
      <c r="AV80" s="1"/>
      <c r="AW80" s="1"/>
      <c r="AX80" s="1"/>
      <c r="AY80" s="1"/>
      <c r="AZ80" s="1"/>
      <c r="BA80" s="1"/>
      <c r="BB80" s="1"/>
      <c r="BC80" s="1"/>
      <c r="BD80" s="1"/>
      <c r="BE80" s="1"/>
      <c r="BF80" s="1"/>
      <c r="BG80" s="1"/>
      <c r="BH80" s="1"/>
      <c r="BI80" s="2"/>
      <c r="BJ80" s="17"/>
      <c r="BK80" s="2"/>
      <c r="BL80" s="71"/>
      <c r="BM80" s="72"/>
      <c r="BN80" s="72"/>
      <c r="BO80" s="72"/>
      <c r="BP80" s="72"/>
      <c r="BQ80" s="72"/>
      <c r="BR80" s="72"/>
      <c r="BS80" s="72"/>
      <c r="BT80" s="72"/>
      <c r="BU80" s="72"/>
      <c r="BV80" s="72"/>
      <c r="BW80" s="72"/>
      <c r="BX80" s="72"/>
      <c r="BY80" s="72"/>
      <c r="BZ80" s="73"/>
    </row>
    <row r="81" spans="1:78" ht="13.5" customHeight="1" x14ac:dyDescent="0.15">
      <c r="A81" s="2"/>
      <c r="B81" s="16"/>
      <c r="C81" s="23"/>
      <c r="D81" s="23"/>
      <c r="E81" s="23"/>
      <c r="F81" s="23"/>
      <c r="G81" s="23"/>
      <c r="H81" s="23"/>
      <c r="I81" s="23"/>
      <c r="J81" s="23"/>
      <c r="K81" s="23"/>
      <c r="L81" s="23"/>
      <c r="M81" s="23"/>
      <c r="N81" s="23"/>
      <c r="O81" s="23"/>
      <c r="P81" s="23"/>
      <c r="Q81" s="23"/>
      <c r="R81" s="23"/>
      <c r="S81" s="23"/>
      <c r="T81" s="23"/>
      <c r="U81" s="2"/>
      <c r="V81" s="2"/>
      <c r="W81" s="23"/>
      <c r="X81" s="23"/>
      <c r="Y81" s="23"/>
      <c r="Z81" s="23"/>
      <c r="AA81" s="23"/>
      <c r="AB81" s="23"/>
      <c r="AC81" s="23"/>
      <c r="AD81" s="23"/>
      <c r="AE81" s="23"/>
      <c r="AF81" s="23"/>
      <c r="AG81" s="23"/>
      <c r="AH81" s="23"/>
      <c r="AI81" s="23"/>
      <c r="AJ81" s="23"/>
      <c r="AK81" s="23"/>
      <c r="AL81" s="23"/>
      <c r="AM81" s="23"/>
      <c r="AN81" s="23"/>
      <c r="AO81" s="2"/>
      <c r="AP81" s="2"/>
      <c r="AQ81" s="23"/>
      <c r="AR81" s="23"/>
      <c r="AS81" s="23"/>
      <c r="AT81" s="23"/>
      <c r="AU81" s="23"/>
      <c r="AV81" s="23"/>
      <c r="AW81" s="23"/>
      <c r="AX81" s="23"/>
      <c r="AY81" s="23"/>
      <c r="AZ81" s="23"/>
      <c r="BA81" s="23"/>
      <c r="BB81" s="23"/>
      <c r="BC81" s="23"/>
      <c r="BD81" s="23"/>
      <c r="BE81" s="23"/>
      <c r="BF81" s="23"/>
      <c r="BG81" s="23"/>
      <c r="BH81" s="23"/>
      <c r="BI81" s="2"/>
      <c r="BJ81" s="17"/>
      <c r="BK81" s="2"/>
      <c r="BL81" s="71"/>
      <c r="BM81" s="72"/>
      <c r="BN81" s="72"/>
      <c r="BO81" s="72"/>
      <c r="BP81" s="72"/>
      <c r="BQ81" s="72"/>
      <c r="BR81" s="72"/>
      <c r="BS81" s="72"/>
      <c r="BT81" s="72"/>
      <c r="BU81" s="72"/>
      <c r="BV81" s="72"/>
      <c r="BW81" s="72"/>
      <c r="BX81" s="72"/>
      <c r="BY81" s="72"/>
      <c r="BZ81" s="73"/>
    </row>
    <row r="82" spans="1:78" ht="13.5" customHeight="1" x14ac:dyDescent="0.15">
      <c r="A82" s="2"/>
      <c r="B82" s="20"/>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2"/>
      <c r="BK82" s="2"/>
      <c r="BL82" s="74"/>
      <c r="BM82" s="75"/>
      <c r="BN82" s="75"/>
      <c r="BO82" s="75"/>
      <c r="BP82" s="75"/>
      <c r="BQ82" s="75"/>
      <c r="BR82" s="75"/>
      <c r="BS82" s="75"/>
      <c r="BT82" s="75"/>
      <c r="BU82" s="75"/>
      <c r="BV82" s="75"/>
      <c r="BW82" s="75"/>
      <c r="BX82" s="75"/>
      <c r="BY82" s="75"/>
      <c r="BZ82" s="76"/>
    </row>
    <row r="83" spans="1:78" x14ac:dyDescent="0.15">
      <c r="C83" s="24"/>
    </row>
    <row r="84" spans="1:78" hidden="1" x14ac:dyDescent="0.15">
      <c r="B84" s="25" t="s">
        <v>29</v>
      </c>
      <c r="C84" s="25"/>
      <c r="D84" s="25"/>
      <c r="E84" s="25" t="s">
        <v>30</v>
      </c>
      <c r="F84" s="25" t="s">
        <v>31</v>
      </c>
      <c r="G84" s="25" t="s">
        <v>32</v>
      </c>
      <c r="H84" s="25" t="s">
        <v>33</v>
      </c>
      <c r="I84" s="25" t="s">
        <v>34</v>
      </c>
      <c r="J84" s="25" t="s">
        <v>35</v>
      </c>
      <c r="K84" s="25" t="s">
        <v>36</v>
      </c>
      <c r="L84" s="25" t="s">
        <v>37</v>
      </c>
      <c r="M84" s="25" t="s">
        <v>38</v>
      </c>
      <c r="N84" s="25" t="s">
        <v>39</v>
      </c>
      <c r="O84" s="25" t="s">
        <v>40</v>
      </c>
    </row>
    <row r="85" spans="1:78" hidden="1" x14ac:dyDescent="0.15">
      <c r="B85" s="25"/>
      <c r="C85" s="25"/>
      <c r="D85" s="25"/>
      <c r="E85" s="25" t="str">
        <f>データ!AH6</f>
        <v>【110.27】</v>
      </c>
      <c r="F85" s="25" t="str">
        <f>データ!AS6</f>
        <v>【1.15】</v>
      </c>
      <c r="G85" s="25" t="str">
        <f>データ!BD6</f>
        <v>【260.31】</v>
      </c>
      <c r="H85" s="25" t="str">
        <f>データ!BO6</f>
        <v>【275.67】</v>
      </c>
      <c r="I85" s="25" t="str">
        <f>データ!BZ6</f>
        <v>【100.05】</v>
      </c>
      <c r="J85" s="25" t="str">
        <f>データ!CK6</f>
        <v>【166.40】</v>
      </c>
      <c r="K85" s="25" t="str">
        <f>データ!CV6</f>
        <v>【60.69】</v>
      </c>
      <c r="L85" s="25" t="str">
        <f>データ!DG6</f>
        <v>【89.82】</v>
      </c>
      <c r="M85" s="25" t="str">
        <f>データ!DR6</f>
        <v>【50.19】</v>
      </c>
      <c r="N85" s="25" t="str">
        <f>データ!EC6</f>
        <v>【20.63】</v>
      </c>
      <c r="O85" s="25" t="str">
        <f>データ!EN6</f>
        <v>【0.69】</v>
      </c>
    </row>
  </sheetData>
  <sheetProtection algorithmName="SHA-512" hashValue="J4NFNYTt0h1Sk8mr+KcqloP7qFLKe4kiJXXe+xP/k44Sm1/ZKOBBDQiOqRhNeTZZ1SajcjMhqc7jFPD0MIL6iA==" saltValue="evy/aWxW/gF86SPmBBOML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6"/>
      <c r="F1" s="26"/>
      <c r="G1" s="26"/>
      <c r="H1" s="26"/>
      <c r="I1" s="26"/>
      <c r="J1" s="26"/>
      <c r="K1" s="26"/>
      <c r="L1" s="26"/>
      <c r="M1" s="26"/>
      <c r="N1" s="26"/>
      <c r="O1" s="26"/>
      <c r="P1" s="26"/>
      <c r="Q1" s="26"/>
      <c r="R1" s="26"/>
      <c r="S1" s="26"/>
      <c r="T1" s="26"/>
      <c r="U1" s="26"/>
      <c r="V1" s="26"/>
      <c r="W1" s="26"/>
      <c r="X1" s="26">
        <v>1</v>
      </c>
      <c r="Y1" s="26">
        <v>1</v>
      </c>
      <c r="Z1" s="26">
        <v>1</v>
      </c>
      <c r="AA1" s="26">
        <v>1</v>
      </c>
      <c r="AB1" s="26">
        <v>1</v>
      </c>
      <c r="AC1" s="26">
        <v>1</v>
      </c>
      <c r="AD1" s="26">
        <v>1</v>
      </c>
      <c r="AE1" s="26">
        <v>1</v>
      </c>
      <c r="AF1" s="26">
        <v>1</v>
      </c>
      <c r="AG1" s="26">
        <v>1</v>
      </c>
      <c r="AH1" s="26"/>
      <c r="AI1" s="26">
        <v>1</v>
      </c>
      <c r="AJ1" s="26">
        <v>1</v>
      </c>
      <c r="AK1" s="26">
        <v>1</v>
      </c>
      <c r="AL1" s="26">
        <v>1</v>
      </c>
      <c r="AM1" s="26">
        <v>1</v>
      </c>
      <c r="AN1" s="26">
        <v>1</v>
      </c>
      <c r="AO1" s="26">
        <v>1</v>
      </c>
      <c r="AP1" s="26">
        <v>1</v>
      </c>
      <c r="AQ1" s="26">
        <v>1</v>
      </c>
      <c r="AR1" s="26">
        <v>1</v>
      </c>
      <c r="AS1" s="26"/>
      <c r="AT1" s="26">
        <v>1</v>
      </c>
      <c r="AU1" s="26">
        <v>1</v>
      </c>
      <c r="AV1" s="26">
        <v>1</v>
      </c>
      <c r="AW1" s="26">
        <v>1</v>
      </c>
      <c r="AX1" s="26">
        <v>1</v>
      </c>
      <c r="AY1" s="26">
        <v>1</v>
      </c>
      <c r="AZ1" s="26">
        <v>1</v>
      </c>
      <c r="BA1" s="26">
        <v>1</v>
      </c>
      <c r="BB1" s="26">
        <v>1</v>
      </c>
      <c r="BC1" s="26">
        <v>1</v>
      </c>
      <c r="BD1" s="26"/>
      <c r="BE1" s="26">
        <v>1</v>
      </c>
      <c r="BF1" s="26">
        <v>1</v>
      </c>
      <c r="BG1" s="26">
        <v>1</v>
      </c>
      <c r="BH1" s="26">
        <v>1</v>
      </c>
      <c r="BI1" s="26">
        <v>1</v>
      </c>
      <c r="BJ1" s="26">
        <v>1</v>
      </c>
      <c r="BK1" s="26">
        <v>1</v>
      </c>
      <c r="BL1" s="26">
        <v>1</v>
      </c>
      <c r="BM1" s="26">
        <v>1</v>
      </c>
      <c r="BN1" s="26">
        <v>1</v>
      </c>
      <c r="BO1" s="26"/>
      <c r="BP1" s="26">
        <v>1</v>
      </c>
      <c r="BQ1" s="26">
        <v>1</v>
      </c>
      <c r="BR1" s="26">
        <v>1</v>
      </c>
      <c r="BS1" s="26">
        <v>1</v>
      </c>
      <c r="BT1" s="26">
        <v>1</v>
      </c>
      <c r="BU1" s="26">
        <v>1</v>
      </c>
      <c r="BV1" s="26">
        <v>1</v>
      </c>
      <c r="BW1" s="26">
        <v>1</v>
      </c>
      <c r="BX1" s="26">
        <v>1</v>
      </c>
      <c r="BY1" s="26">
        <v>1</v>
      </c>
      <c r="BZ1" s="26"/>
      <c r="CA1" s="26">
        <v>1</v>
      </c>
      <c r="CB1" s="26">
        <v>1</v>
      </c>
      <c r="CC1" s="26">
        <v>1</v>
      </c>
      <c r="CD1" s="26">
        <v>1</v>
      </c>
      <c r="CE1" s="26">
        <v>1</v>
      </c>
      <c r="CF1" s="26">
        <v>1</v>
      </c>
      <c r="CG1" s="26">
        <v>1</v>
      </c>
      <c r="CH1" s="26">
        <v>1</v>
      </c>
      <c r="CI1" s="26">
        <v>1</v>
      </c>
      <c r="CJ1" s="26">
        <v>1</v>
      </c>
      <c r="CK1" s="26"/>
      <c r="CL1" s="26">
        <v>1</v>
      </c>
      <c r="CM1" s="26">
        <v>1</v>
      </c>
      <c r="CN1" s="26">
        <v>1</v>
      </c>
      <c r="CO1" s="26">
        <v>1</v>
      </c>
      <c r="CP1" s="26">
        <v>1</v>
      </c>
      <c r="CQ1" s="26">
        <v>1</v>
      </c>
      <c r="CR1" s="26">
        <v>1</v>
      </c>
      <c r="CS1" s="26">
        <v>1</v>
      </c>
      <c r="CT1" s="26">
        <v>1</v>
      </c>
      <c r="CU1" s="26">
        <v>1</v>
      </c>
      <c r="CV1" s="26"/>
      <c r="CW1" s="26">
        <v>1</v>
      </c>
      <c r="CX1" s="26">
        <v>1</v>
      </c>
      <c r="CY1" s="26">
        <v>1</v>
      </c>
      <c r="CZ1" s="26">
        <v>1</v>
      </c>
      <c r="DA1" s="26">
        <v>1</v>
      </c>
      <c r="DB1" s="26">
        <v>1</v>
      </c>
      <c r="DC1" s="26">
        <v>1</v>
      </c>
      <c r="DD1" s="26">
        <v>1</v>
      </c>
      <c r="DE1" s="26">
        <v>1</v>
      </c>
      <c r="DF1" s="26">
        <v>1</v>
      </c>
      <c r="DG1" s="26"/>
      <c r="DH1" s="26">
        <v>1</v>
      </c>
      <c r="DI1" s="26">
        <v>1</v>
      </c>
      <c r="DJ1" s="26">
        <v>1</v>
      </c>
      <c r="DK1" s="26">
        <v>1</v>
      </c>
      <c r="DL1" s="26">
        <v>1</v>
      </c>
      <c r="DM1" s="26">
        <v>1</v>
      </c>
      <c r="DN1" s="26">
        <v>1</v>
      </c>
      <c r="DO1" s="26">
        <v>1</v>
      </c>
      <c r="DP1" s="26">
        <v>1</v>
      </c>
      <c r="DQ1" s="26">
        <v>1</v>
      </c>
      <c r="DR1" s="26"/>
      <c r="DS1" s="26">
        <v>1</v>
      </c>
      <c r="DT1" s="26">
        <v>1</v>
      </c>
      <c r="DU1" s="26">
        <v>1</v>
      </c>
      <c r="DV1" s="26">
        <v>1</v>
      </c>
      <c r="DW1" s="26">
        <v>1</v>
      </c>
      <c r="DX1" s="26">
        <v>1</v>
      </c>
      <c r="DY1" s="26">
        <v>1</v>
      </c>
      <c r="DZ1" s="26">
        <v>1</v>
      </c>
      <c r="EA1" s="26">
        <v>1</v>
      </c>
      <c r="EB1" s="26">
        <v>1</v>
      </c>
      <c r="EC1" s="26"/>
      <c r="ED1" s="26">
        <v>1</v>
      </c>
      <c r="EE1" s="26">
        <v>1</v>
      </c>
      <c r="EF1" s="26">
        <v>1</v>
      </c>
      <c r="EG1" s="26">
        <v>1</v>
      </c>
      <c r="EH1" s="26">
        <v>1</v>
      </c>
      <c r="EI1" s="26">
        <v>1</v>
      </c>
      <c r="EJ1" s="26">
        <v>1</v>
      </c>
      <c r="EK1" s="26">
        <v>1</v>
      </c>
      <c r="EL1" s="26">
        <v>1</v>
      </c>
      <c r="EM1" s="26">
        <v>1</v>
      </c>
      <c r="EN1" s="26"/>
    </row>
    <row r="2" spans="1:144" x14ac:dyDescent="0.15">
      <c r="A2" s="27" t="s">
        <v>42</v>
      </c>
      <c r="B2" s="27">
        <f>COLUMN()-1</f>
        <v>1</v>
      </c>
      <c r="C2" s="27">
        <f t="shared" ref="C2:BR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ref="BS2:ED2" si="1">COLUMN()-1</f>
        <v>70</v>
      </c>
      <c r="BT2" s="27">
        <f t="shared" si="1"/>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ref="EE2:EN2" si="2">COLUMN()-1</f>
        <v>134</v>
      </c>
      <c r="EF2" s="27">
        <f t="shared" si="2"/>
        <v>135</v>
      </c>
      <c r="EG2" s="27">
        <f t="shared" si="2"/>
        <v>136</v>
      </c>
      <c r="EH2" s="27">
        <f t="shared" si="2"/>
        <v>137</v>
      </c>
      <c r="EI2" s="27">
        <f t="shared" si="2"/>
        <v>138</v>
      </c>
      <c r="EJ2" s="27">
        <f t="shared" si="2"/>
        <v>139</v>
      </c>
      <c r="EK2" s="27">
        <f t="shared" si="2"/>
        <v>140</v>
      </c>
      <c r="EL2" s="27">
        <f t="shared" si="2"/>
        <v>141</v>
      </c>
      <c r="EM2" s="27">
        <f t="shared" si="2"/>
        <v>142</v>
      </c>
      <c r="EN2" s="27">
        <f t="shared" si="2"/>
        <v>143</v>
      </c>
    </row>
    <row r="3" spans="1:144" x14ac:dyDescent="0.15">
      <c r="A3" s="27" t="s">
        <v>43</v>
      </c>
      <c r="B3" s="28" t="s">
        <v>44</v>
      </c>
      <c r="C3" s="28" t="s">
        <v>45</v>
      </c>
      <c r="D3" s="28" t="s">
        <v>46</v>
      </c>
      <c r="E3" s="28" t="s">
        <v>47</v>
      </c>
      <c r="F3" s="28" t="s">
        <v>48</v>
      </c>
      <c r="G3" s="28"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27</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27" t="s">
        <v>52</v>
      </c>
      <c r="B4" s="29"/>
      <c r="C4" s="29"/>
      <c r="D4" s="29"/>
      <c r="E4" s="29"/>
      <c r="F4" s="29"/>
      <c r="G4" s="29"/>
      <c r="H4" s="89"/>
      <c r="I4" s="90"/>
      <c r="J4" s="90"/>
      <c r="K4" s="90"/>
      <c r="L4" s="90"/>
      <c r="M4" s="90"/>
      <c r="N4" s="90"/>
      <c r="O4" s="90"/>
      <c r="P4" s="90"/>
      <c r="Q4" s="90"/>
      <c r="R4" s="90"/>
      <c r="S4" s="90"/>
      <c r="T4" s="90"/>
      <c r="U4" s="90"/>
      <c r="V4" s="90"/>
      <c r="W4" s="91"/>
      <c r="X4" s="85" t="s">
        <v>53</v>
      </c>
      <c r="Y4" s="85"/>
      <c r="Z4" s="85"/>
      <c r="AA4" s="85"/>
      <c r="AB4" s="85"/>
      <c r="AC4" s="85"/>
      <c r="AD4" s="85"/>
      <c r="AE4" s="85"/>
      <c r="AF4" s="85"/>
      <c r="AG4" s="85"/>
      <c r="AH4" s="85"/>
      <c r="AI4" s="85" t="s">
        <v>54</v>
      </c>
      <c r="AJ4" s="85"/>
      <c r="AK4" s="85"/>
      <c r="AL4" s="85"/>
      <c r="AM4" s="85"/>
      <c r="AN4" s="85"/>
      <c r="AO4" s="85"/>
      <c r="AP4" s="85"/>
      <c r="AQ4" s="85"/>
      <c r="AR4" s="85"/>
      <c r="AS4" s="85"/>
      <c r="AT4" s="85" t="s">
        <v>55</v>
      </c>
      <c r="AU4" s="85"/>
      <c r="AV4" s="85"/>
      <c r="AW4" s="85"/>
      <c r="AX4" s="85"/>
      <c r="AY4" s="85"/>
      <c r="AZ4" s="85"/>
      <c r="BA4" s="85"/>
      <c r="BB4" s="85"/>
      <c r="BC4" s="85"/>
      <c r="BD4" s="85"/>
      <c r="BE4" s="85" t="s">
        <v>56</v>
      </c>
      <c r="BF4" s="85"/>
      <c r="BG4" s="85"/>
      <c r="BH4" s="85"/>
      <c r="BI4" s="85"/>
      <c r="BJ4" s="85"/>
      <c r="BK4" s="85"/>
      <c r="BL4" s="85"/>
      <c r="BM4" s="85"/>
      <c r="BN4" s="85"/>
      <c r="BO4" s="85"/>
      <c r="BP4" s="85" t="s">
        <v>57</v>
      </c>
      <c r="BQ4" s="85"/>
      <c r="BR4" s="85"/>
      <c r="BS4" s="85"/>
      <c r="BT4" s="85"/>
      <c r="BU4" s="85"/>
      <c r="BV4" s="85"/>
      <c r="BW4" s="85"/>
      <c r="BX4" s="85"/>
      <c r="BY4" s="85"/>
      <c r="BZ4" s="85"/>
      <c r="CA4" s="85" t="s">
        <v>58</v>
      </c>
      <c r="CB4" s="85"/>
      <c r="CC4" s="85"/>
      <c r="CD4" s="85"/>
      <c r="CE4" s="85"/>
      <c r="CF4" s="85"/>
      <c r="CG4" s="85"/>
      <c r="CH4" s="85"/>
      <c r="CI4" s="85"/>
      <c r="CJ4" s="85"/>
      <c r="CK4" s="85"/>
      <c r="CL4" s="85" t="s">
        <v>59</v>
      </c>
      <c r="CM4" s="85"/>
      <c r="CN4" s="85"/>
      <c r="CO4" s="85"/>
      <c r="CP4" s="85"/>
      <c r="CQ4" s="85"/>
      <c r="CR4" s="85"/>
      <c r="CS4" s="85"/>
      <c r="CT4" s="85"/>
      <c r="CU4" s="85"/>
      <c r="CV4" s="85"/>
      <c r="CW4" s="85" t="s">
        <v>60</v>
      </c>
      <c r="CX4" s="85"/>
      <c r="CY4" s="85"/>
      <c r="CZ4" s="85"/>
      <c r="DA4" s="85"/>
      <c r="DB4" s="85"/>
      <c r="DC4" s="85"/>
      <c r="DD4" s="85"/>
      <c r="DE4" s="85"/>
      <c r="DF4" s="85"/>
      <c r="DG4" s="85"/>
      <c r="DH4" s="85" t="s">
        <v>61</v>
      </c>
      <c r="DI4" s="85"/>
      <c r="DJ4" s="85"/>
      <c r="DK4" s="85"/>
      <c r="DL4" s="85"/>
      <c r="DM4" s="85"/>
      <c r="DN4" s="85"/>
      <c r="DO4" s="85"/>
      <c r="DP4" s="85"/>
      <c r="DQ4" s="85"/>
      <c r="DR4" s="85"/>
      <c r="DS4" s="85" t="s">
        <v>62</v>
      </c>
      <c r="DT4" s="85"/>
      <c r="DU4" s="85"/>
      <c r="DV4" s="85"/>
      <c r="DW4" s="85"/>
      <c r="DX4" s="85"/>
      <c r="DY4" s="85"/>
      <c r="DZ4" s="85"/>
      <c r="EA4" s="85"/>
      <c r="EB4" s="85"/>
      <c r="EC4" s="85"/>
      <c r="ED4" s="85" t="s">
        <v>63</v>
      </c>
      <c r="EE4" s="85"/>
      <c r="EF4" s="85"/>
      <c r="EG4" s="85"/>
      <c r="EH4" s="85"/>
      <c r="EI4" s="85"/>
      <c r="EJ4" s="85"/>
      <c r="EK4" s="85"/>
      <c r="EL4" s="85"/>
      <c r="EM4" s="85"/>
      <c r="EN4" s="85"/>
    </row>
    <row r="5" spans="1:144" x14ac:dyDescent="0.15">
      <c r="A5" s="27" t="s">
        <v>64</v>
      </c>
      <c r="B5" s="30"/>
      <c r="C5" s="30"/>
      <c r="D5" s="30"/>
      <c r="E5" s="30"/>
      <c r="F5" s="30"/>
      <c r="G5" s="30"/>
      <c r="H5" s="31" t="s">
        <v>65</v>
      </c>
      <c r="I5" s="31" t="s">
        <v>66</v>
      </c>
      <c r="J5" s="31" t="s">
        <v>67</v>
      </c>
      <c r="K5" s="31" t="s">
        <v>68</v>
      </c>
      <c r="L5" s="31" t="s">
        <v>69</v>
      </c>
      <c r="M5" s="31" t="s">
        <v>5</v>
      </c>
      <c r="N5" s="31" t="s">
        <v>70</v>
      </c>
      <c r="O5" s="31" t="s">
        <v>71</v>
      </c>
      <c r="P5" s="31" t="s">
        <v>72</v>
      </c>
      <c r="Q5" s="31" t="s">
        <v>73</v>
      </c>
      <c r="R5" s="31" t="s">
        <v>74</v>
      </c>
      <c r="S5" s="31" t="s">
        <v>75</v>
      </c>
      <c r="T5" s="31" t="s">
        <v>76</v>
      </c>
      <c r="U5" s="31" t="s">
        <v>77</v>
      </c>
      <c r="V5" s="31" t="s">
        <v>78</v>
      </c>
      <c r="W5" s="31" t="s">
        <v>79</v>
      </c>
      <c r="X5" s="31" t="s">
        <v>80</v>
      </c>
      <c r="Y5" s="31" t="s">
        <v>81</v>
      </c>
      <c r="Z5" s="31" t="s">
        <v>82</v>
      </c>
      <c r="AA5" s="31" t="s">
        <v>83</v>
      </c>
      <c r="AB5" s="31" t="s">
        <v>84</v>
      </c>
      <c r="AC5" s="31" t="s">
        <v>85</v>
      </c>
      <c r="AD5" s="31" t="s">
        <v>86</v>
      </c>
      <c r="AE5" s="31" t="s">
        <v>87</v>
      </c>
      <c r="AF5" s="31" t="s">
        <v>88</v>
      </c>
      <c r="AG5" s="31" t="s">
        <v>89</v>
      </c>
      <c r="AH5" s="31" t="s">
        <v>29</v>
      </c>
      <c r="AI5" s="31" t="s">
        <v>80</v>
      </c>
      <c r="AJ5" s="31" t="s">
        <v>81</v>
      </c>
      <c r="AK5" s="31" t="s">
        <v>82</v>
      </c>
      <c r="AL5" s="31" t="s">
        <v>83</v>
      </c>
      <c r="AM5" s="31" t="s">
        <v>84</v>
      </c>
      <c r="AN5" s="31" t="s">
        <v>85</v>
      </c>
      <c r="AO5" s="31" t="s">
        <v>86</v>
      </c>
      <c r="AP5" s="31" t="s">
        <v>87</v>
      </c>
      <c r="AQ5" s="31" t="s">
        <v>88</v>
      </c>
      <c r="AR5" s="31" t="s">
        <v>89</v>
      </c>
      <c r="AS5" s="31" t="s">
        <v>90</v>
      </c>
      <c r="AT5" s="31" t="s">
        <v>80</v>
      </c>
      <c r="AU5" s="31" t="s">
        <v>81</v>
      </c>
      <c r="AV5" s="31" t="s">
        <v>82</v>
      </c>
      <c r="AW5" s="31" t="s">
        <v>83</v>
      </c>
      <c r="AX5" s="31" t="s">
        <v>84</v>
      </c>
      <c r="AY5" s="31" t="s">
        <v>85</v>
      </c>
      <c r="AZ5" s="31" t="s">
        <v>86</v>
      </c>
      <c r="BA5" s="31" t="s">
        <v>87</v>
      </c>
      <c r="BB5" s="31" t="s">
        <v>88</v>
      </c>
      <c r="BC5" s="31" t="s">
        <v>89</v>
      </c>
      <c r="BD5" s="31" t="s">
        <v>90</v>
      </c>
      <c r="BE5" s="31" t="s">
        <v>80</v>
      </c>
      <c r="BF5" s="31" t="s">
        <v>81</v>
      </c>
      <c r="BG5" s="31" t="s">
        <v>82</v>
      </c>
      <c r="BH5" s="31" t="s">
        <v>83</v>
      </c>
      <c r="BI5" s="31" t="s">
        <v>84</v>
      </c>
      <c r="BJ5" s="31" t="s">
        <v>85</v>
      </c>
      <c r="BK5" s="31" t="s">
        <v>86</v>
      </c>
      <c r="BL5" s="31" t="s">
        <v>87</v>
      </c>
      <c r="BM5" s="31" t="s">
        <v>88</v>
      </c>
      <c r="BN5" s="31" t="s">
        <v>89</v>
      </c>
      <c r="BO5" s="31" t="s">
        <v>90</v>
      </c>
      <c r="BP5" s="31" t="s">
        <v>80</v>
      </c>
      <c r="BQ5" s="31" t="s">
        <v>81</v>
      </c>
      <c r="BR5" s="31" t="s">
        <v>82</v>
      </c>
      <c r="BS5" s="31" t="s">
        <v>83</v>
      </c>
      <c r="BT5" s="31" t="s">
        <v>84</v>
      </c>
      <c r="BU5" s="31" t="s">
        <v>85</v>
      </c>
      <c r="BV5" s="31" t="s">
        <v>86</v>
      </c>
      <c r="BW5" s="31" t="s">
        <v>87</v>
      </c>
      <c r="BX5" s="31" t="s">
        <v>88</v>
      </c>
      <c r="BY5" s="31" t="s">
        <v>89</v>
      </c>
      <c r="BZ5" s="31" t="s">
        <v>90</v>
      </c>
      <c r="CA5" s="31" t="s">
        <v>80</v>
      </c>
      <c r="CB5" s="31" t="s">
        <v>81</v>
      </c>
      <c r="CC5" s="31" t="s">
        <v>82</v>
      </c>
      <c r="CD5" s="31" t="s">
        <v>83</v>
      </c>
      <c r="CE5" s="31" t="s">
        <v>84</v>
      </c>
      <c r="CF5" s="31" t="s">
        <v>85</v>
      </c>
      <c r="CG5" s="31" t="s">
        <v>86</v>
      </c>
      <c r="CH5" s="31" t="s">
        <v>87</v>
      </c>
      <c r="CI5" s="31" t="s">
        <v>88</v>
      </c>
      <c r="CJ5" s="31" t="s">
        <v>89</v>
      </c>
      <c r="CK5" s="31" t="s">
        <v>90</v>
      </c>
      <c r="CL5" s="31" t="s">
        <v>80</v>
      </c>
      <c r="CM5" s="31" t="s">
        <v>81</v>
      </c>
      <c r="CN5" s="31" t="s">
        <v>82</v>
      </c>
      <c r="CO5" s="31" t="s">
        <v>83</v>
      </c>
      <c r="CP5" s="31" t="s">
        <v>84</v>
      </c>
      <c r="CQ5" s="31" t="s">
        <v>85</v>
      </c>
      <c r="CR5" s="31" t="s">
        <v>86</v>
      </c>
      <c r="CS5" s="31" t="s">
        <v>87</v>
      </c>
      <c r="CT5" s="31" t="s">
        <v>88</v>
      </c>
      <c r="CU5" s="31" t="s">
        <v>89</v>
      </c>
      <c r="CV5" s="31" t="s">
        <v>90</v>
      </c>
      <c r="CW5" s="31" t="s">
        <v>80</v>
      </c>
      <c r="CX5" s="31" t="s">
        <v>81</v>
      </c>
      <c r="CY5" s="31" t="s">
        <v>82</v>
      </c>
      <c r="CZ5" s="31" t="s">
        <v>83</v>
      </c>
      <c r="DA5" s="31" t="s">
        <v>84</v>
      </c>
      <c r="DB5" s="31" t="s">
        <v>85</v>
      </c>
      <c r="DC5" s="31" t="s">
        <v>86</v>
      </c>
      <c r="DD5" s="31" t="s">
        <v>87</v>
      </c>
      <c r="DE5" s="31" t="s">
        <v>88</v>
      </c>
      <c r="DF5" s="31" t="s">
        <v>89</v>
      </c>
      <c r="DG5" s="31" t="s">
        <v>90</v>
      </c>
      <c r="DH5" s="31" t="s">
        <v>80</v>
      </c>
      <c r="DI5" s="31" t="s">
        <v>81</v>
      </c>
      <c r="DJ5" s="31" t="s">
        <v>82</v>
      </c>
      <c r="DK5" s="31" t="s">
        <v>83</v>
      </c>
      <c r="DL5" s="31" t="s">
        <v>84</v>
      </c>
      <c r="DM5" s="31" t="s">
        <v>85</v>
      </c>
      <c r="DN5" s="31" t="s">
        <v>86</v>
      </c>
      <c r="DO5" s="31" t="s">
        <v>87</v>
      </c>
      <c r="DP5" s="31" t="s">
        <v>88</v>
      </c>
      <c r="DQ5" s="31" t="s">
        <v>89</v>
      </c>
      <c r="DR5" s="31" t="s">
        <v>90</v>
      </c>
      <c r="DS5" s="31" t="s">
        <v>80</v>
      </c>
      <c r="DT5" s="31" t="s">
        <v>81</v>
      </c>
      <c r="DU5" s="31" t="s">
        <v>82</v>
      </c>
      <c r="DV5" s="31" t="s">
        <v>83</v>
      </c>
      <c r="DW5" s="31" t="s">
        <v>84</v>
      </c>
      <c r="DX5" s="31" t="s">
        <v>85</v>
      </c>
      <c r="DY5" s="31" t="s">
        <v>86</v>
      </c>
      <c r="DZ5" s="31" t="s">
        <v>87</v>
      </c>
      <c r="EA5" s="31" t="s">
        <v>88</v>
      </c>
      <c r="EB5" s="31" t="s">
        <v>89</v>
      </c>
      <c r="EC5" s="31" t="s">
        <v>90</v>
      </c>
      <c r="ED5" s="31" t="s">
        <v>80</v>
      </c>
      <c r="EE5" s="31" t="s">
        <v>81</v>
      </c>
      <c r="EF5" s="31" t="s">
        <v>82</v>
      </c>
      <c r="EG5" s="31" t="s">
        <v>83</v>
      </c>
      <c r="EH5" s="31" t="s">
        <v>84</v>
      </c>
      <c r="EI5" s="31" t="s">
        <v>85</v>
      </c>
      <c r="EJ5" s="31" t="s">
        <v>86</v>
      </c>
      <c r="EK5" s="31" t="s">
        <v>87</v>
      </c>
      <c r="EL5" s="31" t="s">
        <v>88</v>
      </c>
      <c r="EM5" s="31" t="s">
        <v>89</v>
      </c>
      <c r="EN5" s="31" t="s">
        <v>90</v>
      </c>
    </row>
    <row r="6" spans="1:144" s="35" customFormat="1" x14ac:dyDescent="0.15">
      <c r="A6" s="27" t="s">
        <v>91</v>
      </c>
      <c r="B6" s="32">
        <f>B7</f>
        <v>2020</v>
      </c>
      <c r="C6" s="32">
        <f t="shared" ref="C6:W6" si="3">C7</f>
        <v>478016</v>
      </c>
      <c r="D6" s="32">
        <f t="shared" si="3"/>
        <v>46</v>
      </c>
      <c r="E6" s="32">
        <f t="shared" si="3"/>
        <v>1</v>
      </c>
      <c r="F6" s="32">
        <f t="shared" si="3"/>
        <v>0</v>
      </c>
      <c r="G6" s="32">
        <f t="shared" si="3"/>
        <v>1</v>
      </c>
      <c r="H6" s="32" t="str">
        <f t="shared" si="3"/>
        <v>沖縄県　南部水道企業団</v>
      </c>
      <c r="I6" s="32" t="str">
        <f t="shared" si="3"/>
        <v>法適用</v>
      </c>
      <c r="J6" s="32" t="str">
        <f t="shared" si="3"/>
        <v>水道事業</v>
      </c>
      <c r="K6" s="32" t="str">
        <f t="shared" si="3"/>
        <v>末端給水事業</v>
      </c>
      <c r="L6" s="32" t="str">
        <f t="shared" si="3"/>
        <v>A4</v>
      </c>
      <c r="M6" s="32" t="str">
        <f t="shared" si="3"/>
        <v>自治体職員</v>
      </c>
      <c r="N6" s="33" t="str">
        <f t="shared" si="3"/>
        <v>-</v>
      </c>
      <c r="O6" s="33">
        <f t="shared" si="3"/>
        <v>83.04</v>
      </c>
      <c r="P6" s="33">
        <f t="shared" si="3"/>
        <v>100</v>
      </c>
      <c r="Q6" s="33">
        <f t="shared" si="3"/>
        <v>3484</v>
      </c>
      <c r="R6" s="33" t="str">
        <f t="shared" si="3"/>
        <v>-</v>
      </c>
      <c r="S6" s="33" t="str">
        <f t="shared" si="3"/>
        <v>-</v>
      </c>
      <c r="T6" s="33" t="str">
        <f t="shared" si="3"/>
        <v>-</v>
      </c>
      <c r="U6" s="33">
        <f t="shared" si="3"/>
        <v>72015</v>
      </c>
      <c r="V6" s="33">
        <f t="shared" si="3"/>
        <v>37.72</v>
      </c>
      <c r="W6" s="33">
        <f t="shared" si="3"/>
        <v>1909.2</v>
      </c>
      <c r="X6" s="34">
        <f>IF(X7="",NA(),X7)</f>
        <v>111.33</v>
      </c>
      <c r="Y6" s="34">
        <f t="shared" ref="Y6:AG6" si="4">IF(Y7="",NA(),Y7)</f>
        <v>113.91</v>
      </c>
      <c r="Z6" s="34">
        <f t="shared" si="4"/>
        <v>110</v>
      </c>
      <c r="AA6" s="34">
        <f t="shared" si="4"/>
        <v>109.26</v>
      </c>
      <c r="AB6" s="34">
        <f t="shared" si="4"/>
        <v>107.11</v>
      </c>
      <c r="AC6" s="34">
        <f t="shared" si="4"/>
        <v>113.16</v>
      </c>
      <c r="AD6" s="34">
        <f t="shared" si="4"/>
        <v>112.15</v>
      </c>
      <c r="AE6" s="34">
        <f t="shared" si="4"/>
        <v>111.44</v>
      </c>
      <c r="AF6" s="34">
        <f t="shared" si="4"/>
        <v>111.17</v>
      </c>
      <c r="AG6" s="34">
        <f t="shared" si="4"/>
        <v>110.91</v>
      </c>
      <c r="AH6" s="33" t="str">
        <f>IF(AH7="","",IF(AH7="-","【-】","【"&amp;SUBSTITUTE(TEXT(AH7,"#,##0.00"),"-","△")&amp;"】"))</f>
        <v>【110.27】</v>
      </c>
      <c r="AI6" s="33">
        <f>IF(AI7="",NA(),AI7)</f>
        <v>0</v>
      </c>
      <c r="AJ6" s="33">
        <f t="shared" ref="AJ6:AR6" si="5">IF(AJ7="",NA(),AJ7)</f>
        <v>0</v>
      </c>
      <c r="AK6" s="33">
        <f t="shared" si="5"/>
        <v>0</v>
      </c>
      <c r="AL6" s="33">
        <f t="shared" si="5"/>
        <v>0</v>
      </c>
      <c r="AM6" s="33">
        <f t="shared" si="5"/>
        <v>0</v>
      </c>
      <c r="AN6" s="34">
        <f t="shared" si="5"/>
        <v>0.68</v>
      </c>
      <c r="AO6" s="34">
        <f t="shared" si="5"/>
        <v>1</v>
      </c>
      <c r="AP6" s="34">
        <f t="shared" si="5"/>
        <v>1.03</v>
      </c>
      <c r="AQ6" s="34">
        <f t="shared" si="5"/>
        <v>0.78</v>
      </c>
      <c r="AR6" s="34">
        <f t="shared" si="5"/>
        <v>0.92</v>
      </c>
      <c r="AS6" s="33" t="str">
        <f>IF(AS7="","",IF(AS7="-","【-】","【"&amp;SUBSTITUTE(TEXT(AS7,"#,##0.00"),"-","△")&amp;"】"))</f>
        <v>【1.15】</v>
      </c>
      <c r="AT6" s="34">
        <f>IF(AT7="",NA(),AT7)</f>
        <v>809.09</v>
      </c>
      <c r="AU6" s="34">
        <f t="shared" ref="AU6:BC6" si="6">IF(AU7="",NA(),AU7)</f>
        <v>777.95</v>
      </c>
      <c r="AV6" s="34">
        <f t="shared" si="6"/>
        <v>655.44</v>
      </c>
      <c r="AW6" s="34">
        <f t="shared" si="6"/>
        <v>735.45</v>
      </c>
      <c r="AX6" s="34">
        <f t="shared" si="6"/>
        <v>642.41999999999996</v>
      </c>
      <c r="AY6" s="34">
        <f t="shared" si="6"/>
        <v>357.82</v>
      </c>
      <c r="AZ6" s="34">
        <f t="shared" si="6"/>
        <v>355.5</v>
      </c>
      <c r="BA6" s="34">
        <f t="shared" si="6"/>
        <v>349.83</v>
      </c>
      <c r="BB6" s="34">
        <f t="shared" si="6"/>
        <v>360.86</v>
      </c>
      <c r="BC6" s="34">
        <f t="shared" si="6"/>
        <v>350.79</v>
      </c>
      <c r="BD6" s="33" t="str">
        <f>IF(BD7="","",IF(BD7="-","【-】","【"&amp;SUBSTITUTE(TEXT(BD7,"#,##0.00"),"-","△")&amp;"】"))</f>
        <v>【260.31】</v>
      </c>
      <c r="BE6" s="34">
        <f>IF(BE7="",NA(),BE7)</f>
        <v>104.43</v>
      </c>
      <c r="BF6" s="34">
        <f t="shared" ref="BF6:BN6" si="7">IF(BF7="",NA(),BF7)</f>
        <v>95.36</v>
      </c>
      <c r="BG6" s="34">
        <f t="shared" si="7"/>
        <v>87.57</v>
      </c>
      <c r="BH6" s="34">
        <f t="shared" si="7"/>
        <v>80.02</v>
      </c>
      <c r="BI6" s="34">
        <f t="shared" si="7"/>
        <v>73.67</v>
      </c>
      <c r="BJ6" s="34">
        <f t="shared" si="7"/>
        <v>307.45999999999998</v>
      </c>
      <c r="BK6" s="34">
        <f t="shared" si="7"/>
        <v>312.58</v>
      </c>
      <c r="BL6" s="34">
        <f t="shared" si="7"/>
        <v>314.87</v>
      </c>
      <c r="BM6" s="34">
        <f t="shared" si="7"/>
        <v>309.27999999999997</v>
      </c>
      <c r="BN6" s="34">
        <f t="shared" si="7"/>
        <v>322.92</v>
      </c>
      <c r="BO6" s="33" t="str">
        <f>IF(BO7="","",IF(BO7="-","【-】","【"&amp;SUBSTITUTE(TEXT(BO7,"#,##0.00"),"-","△")&amp;"】"))</f>
        <v>【275.67】</v>
      </c>
      <c r="BP6" s="34">
        <f>IF(BP7="",NA(),BP7)</f>
        <v>110.75</v>
      </c>
      <c r="BQ6" s="34">
        <f t="shared" ref="BQ6:BY6" si="8">IF(BQ7="",NA(),BQ7)</f>
        <v>111.19</v>
      </c>
      <c r="BR6" s="34">
        <f t="shared" si="8"/>
        <v>107.73</v>
      </c>
      <c r="BS6" s="34">
        <f t="shared" si="8"/>
        <v>106.93</v>
      </c>
      <c r="BT6" s="34">
        <f t="shared" si="8"/>
        <v>104.85</v>
      </c>
      <c r="BU6" s="34">
        <f t="shared" si="8"/>
        <v>106.01</v>
      </c>
      <c r="BV6" s="34">
        <f t="shared" si="8"/>
        <v>104.57</v>
      </c>
      <c r="BW6" s="34">
        <f t="shared" si="8"/>
        <v>103.54</v>
      </c>
      <c r="BX6" s="34">
        <f t="shared" si="8"/>
        <v>103.32</v>
      </c>
      <c r="BY6" s="34">
        <f t="shared" si="8"/>
        <v>100.85</v>
      </c>
      <c r="BZ6" s="33" t="str">
        <f>IF(BZ7="","",IF(BZ7="-","【-】","【"&amp;SUBSTITUTE(TEXT(BZ7,"#,##0.00"),"-","△")&amp;"】"))</f>
        <v>【100.05】</v>
      </c>
      <c r="CA6" s="34">
        <f>IF(CA7="",NA(),CA7)</f>
        <v>179.09</v>
      </c>
      <c r="CB6" s="34">
        <f t="shared" ref="CB6:CJ6" si="9">IF(CB7="",NA(),CB7)</f>
        <v>178.03</v>
      </c>
      <c r="CC6" s="34">
        <f t="shared" si="9"/>
        <v>183.17</v>
      </c>
      <c r="CD6" s="34">
        <f t="shared" si="9"/>
        <v>183.92</v>
      </c>
      <c r="CE6" s="34">
        <f t="shared" si="9"/>
        <v>180.47</v>
      </c>
      <c r="CF6" s="34">
        <f t="shared" si="9"/>
        <v>162.24</v>
      </c>
      <c r="CG6" s="34">
        <f t="shared" si="9"/>
        <v>165.47</v>
      </c>
      <c r="CH6" s="34">
        <f t="shared" si="9"/>
        <v>167.46</v>
      </c>
      <c r="CI6" s="34">
        <f t="shared" si="9"/>
        <v>168.56</v>
      </c>
      <c r="CJ6" s="34">
        <f t="shared" si="9"/>
        <v>167.1</v>
      </c>
      <c r="CK6" s="33" t="str">
        <f>IF(CK7="","",IF(CK7="-","【-】","【"&amp;SUBSTITUTE(TEXT(CK7,"#,##0.00"),"-","△")&amp;"】"))</f>
        <v>【166.40】</v>
      </c>
      <c r="CL6" s="34">
        <f>IF(CL7="",NA(),CL7)</f>
        <v>83.29</v>
      </c>
      <c r="CM6" s="34">
        <f t="shared" ref="CM6:CU6" si="10">IF(CM7="",NA(),CM7)</f>
        <v>88.54</v>
      </c>
      <c r="CN6" s="34">
        <f t="shared" si="10"/>
        <v>88.13</v>
      </c>
      <c r="CO6" s="34">
        <f t="shared" si="10"/>
        <v>87.33</v>
      </c>
      <c r="CP6" s="34">
        <f t="shared" si="10"/>
        <v>89.51</v>
      </c>
      <c r="CQ6" s="34">
        <f t="shared" si="10"/>
        <v>59.11</v>
      </c>
      <c r="CR6" s="34">
        <f t="shared" si="10"/>
        <v>59.74</v>
      </c>
      <c r="CS6" s="34">
        <f t="shared" si="10"/>
        <v>59.46</v>
      </c>
      <c r="CT6" s="34">
        <f t="shared" si="10"/>
        <v>59.51</v>
      </c>
      <c r="CU6" s="34">
        <f t="shared" si="10"/>
        <v>59.91</v>
      </c>
      <c r="CV6" s="33" t="str">
        <f>IF(CV7="","",IF(CV7="-","【-】","【"&amp;SUBSTITUTE(TEXT(CV7,"#,##0.00"),"-","△")&amp;"】"))</f>
        <v>【60.69】</v>
      </c>
      <c r="CW6" s="34">
        <f>IF(CW7="",NA(),CW7)</f>
        <v>94.95</v>
      </c>
      <c r="CX6" s="34">
        <f t="shared" ref="CX6:DF6" si="11">IF(CX7="",NA(),CX7)</f>
        <v>95.1</v>
      </c>
      <c r="CY6" s="34">
        <f t="shared" si="11"/>
        <v>95.2</v>
      </c>
      <c r="CZ6" s="34">
        <f t="shared" si="11"/>
        <v>94.91</v>
      </c>
      <c r="DA6" s="34">
        <f t="shared" si="11"/>
        <v>95.13</v>
      </c>
      <c r="DB6" s="34">
        <f t="shared" si="11"/>
        <v>87.91</v>
      </c>
      <c r="DC6" s="34">
        <f t="shared" si="11"/>
        <v>87.28</v>
      </c>
      <c r="DD6" s="34">
        <f t="shared" si="11"/>
        <v>87.41</v>
      </c>
      <c r="DE6" s="34">
        <f t="shared" si="11"/>
        <v>87.08</v>
      </c>
      <c r="DF6" s="34">
        <f t="shared" si="11"/>
        <v>87.26</v>
      </c>
      <c r="DG6" s="33" t="str">
        <f>IF(DG7="","",IF(DG7="-","【-】","【"&amp;SUBSTITUTE(TEXT(DG7,"#,##0.00"),"-","△")&amp;"】"))</f>
        <v>【89.82】</v>
      </c>
      <c r="DH6" s="34">
        <f>IF(DH7="",NA(),DH7)</f>
        <v>48.89</v>
      </c>
      <c r="DI6" s="34">
        <f t="shared" ref="DI6:DQ6" si="12">IF(DI7="",NA(),DI7)</f>
        <v>49.5</v>
      </c>
      <c r="DJ6" s="34">
        <f t="shared" si="12"/>
        <v>50.13</v>
      </c>
      <c r="DK6" s="34">
        <f t="shared" si="12"/>
        <v>50.24</v>
      </c>
      <c r="DL6" s="34">
        <f t="shared" si="12"/>
        <v>50.29</v>
      </c>
      <c r="DM6" s="34">
        <f t="shared" si="12"/>
        <v>46.88</v>
      </c>
      <c r="DN6" s="34">
        <f t="shared" si="12"/>
        <v>46.94</v>
      </c>
      <c r="DO6" s="34">
        <f t="shared" si="12"/>
        <v>47.62</v>
      </c>
      <c r="DP6" s="34">
        <f t="shared" si="12"/>
        <v>48.55</v>
      </c>
      <c r="DQ6" s="34">
        <f t="shared" si="12"/>
        <v>49.2</v>
      </c>
      <c r="DR6" s="33" t="str">
        <f>IF(DR7="","",IF(DR7="-","【-】","【"&amp;SUBSTITUTE(TEXT(DR7,"#,##0.00"),"-","△")&amp;"】"))</f>
        <v>【50.19】</v>
      </c>
      <c r="DS6" s="34">
        <f>IF(DS7="",NA(),DS7)</f>
        <v>0.04</v>
      </c>
      <c r="DT6" s="34">
        <f t="shared" ref="DT6:EB6" si="13">IF(DT7="",NA(),DT7)</f>
        <v>4.79</v>
      </c>
      <c r="DU6" s="34">
        <f t="shared" si="13"/>
        <v>5.14</v>
      </c>
      <c r="DV6" s="34">
        <f t="shared" si="13"/>
        <v>4.93</v>
      </c>
      <c r="DW6" s="34">
        <f t="shared" si="13"/>
        <v>6.03</v>
      </c>
      <c r="DX6" s="34">
        <f t="shared" si="13"/>
        <v>13.39</v>
      </c>
      <c r="DY6" s="34">
        <f t="shared" si="13"/>
        <v>14.48</v>
      </c>
      <c r="DZ6" s="34">
        <f t="shared" si="13"/>
        <v>16.27</v>
      </c>
      <c r="EA6" s="34">
        <f t="shared" si="13"/>
        <v>17.11</v>
      </c>
      <c r="EB6" s="34">
        <f t="shared" si="13"/>
        <v>18.329999999999998</v>
      </c>
      <c r="EC6" s="33" t="str">
        <f>IF(EC7="","",IF(EC7="-","【-】","【"&amp;SUBSTITUTE(TEXT(EC7,"#,##0.00"),"-","△")&amp;"】"))</f>
        <v>【20.63】</v>
      </c>
      <c r="ED6" s="34">
        <f>IF(ED7="",NA(),ED7)</f>
        <v>0.65</v>
      </c>
      <c r="EE6" s="34">
        <f t="shared" ref="EE6:EM6" si="14">IF(EE7="",NA(),EE7)</f>
        <v>1.47</v>
      </c>
      <c r="EF6" s="34">
        <f t="shared" si="14"/>
        <v>0.71</v>
      </c>
      <c r="EG6" s="34">
        <f t="shared" si="14"/>
        <v>0.37</v>
      </c>
      <c r="EH6" s="34">
        <f t="shared" si="14"/>
        <v>0.77</v>
      </c>
      <c r="EI6" s="34">
        <f t="shared" si="14"/>
        <v>0.71</v>
      </c>
      <c r="EJ6" s="34">
        <f t="shared" si="14"/>
        <v>0.75</v>
      </c>
      <c r="EK6" s="34">
        <f t="shared" si="14"/>
        <v>0.63</v>
      </c>
      <c r="EL6" s="34">
        <f t="shared" si="14"/>
        <v>0.63</v>
      </c>
      <c r="EM6" s="34">
        <f t="shared" si="14"/>
        <v>0.6</v>
      </c>
      <c r="EN6" s="33" t="str">
        <f>IF(EN7="","",IF(EN7="-","【-】","【"&amp;SUBSTITUTE(TEXT(EN7,"#,##0.00"),"-","△")&amp;"】"))</f>
        <v>【0.69】</v>
      </c>
    </row>
    <row r="7" spans="1:144" s="35" customFormat="1" x14ac:dyDescent="0.15">
      <c r="A7" s="27"/>
      <c r="B7" s="36">
        <v>2020</v>
      </c>
      <c r="C7" s="36">
        <v>478016</v>
      </c>
      <c r="D7" s="36">
        <v>46</v>
      </c>
      <c r="E7" s="36">
        <v>1</v>
      </c>
      <c r="F7" s="36">
        <v>0</v>
      </c>
      <c r="G7" s="36">
        <v>1</v>
      </c>
      <c r="H7" s="36" t="s">
        <v>92</v>
      </c>
      <c r="I7" s="36" t="s">
        <v>93</v>
      </c>
      <c r="J7" s="36" t="s">
        <v>94</v>
      </c>
      <c r="K7" s="36" t="s">
        <v>95</v>
      </c>
      <c r="L7" s="36" t="s">
        <v>96</v>
      </c>
      <c r="M7" s="36" t="s">
        <v>97</v>
      </c>
      <c r="N7" s="37" t="s">
        <v>98</v>
      </c>
      <c r="O7" s="37">
        <v>83.04</v>
      </c>
      <c r="P7" s="37">
        <v>100</v>
      </c>
      <c r="Q7" s="37">
        <v>3484</v>
      </c>
      <c r="R7" s="37" t="s">
        <v>98</v>
      </c>
      <c r="S7" s="37" t="s">
        <v>98</v>
      </c>
      <c r="T7" s="37" t="s">
        <v>98</v>
      </c>
      <c r="U7" s="37">
        <v>72015</v>
      </c>
      <c r="V7" s="37">
        <v>37.72</v>
      </c>
      <c r="W7" s="37">
        <v>1909.2</v>
      </c>
      <c r="X7" s="37">
        <v>111.33</v>
      </c>
      <c r="Y7" s="37">
        <v>113.91</v>
      </c>
      <c r="Z7" s="37">
        <v>110</v>
      </c>
      <c r="AA7" s="37">
        <v>109.26</v>
      </c>
      <c r="AB7" s="37">
        <v>107.11</v>
      </c>
      <c r="AC7" s="37">
        <v>113.16</v>
      </c>
      <c r="AD7" s="37">
        <v>112.15</v>
      </c>
      <c r="AE7" s="37">
        <v>111.44</v>
      </c>
      <c r="AF7" s="37">
        <v>111.17</v>
      </c>
      <c r="AG7" s="37">
        <v>110.91</v>
      </c>
      <c r="AH7" s="37">
        <v>110.27</v>
      </c>
      <c r="AI7" s="37">
        <v>0</v>
      </c>
      <c r="AJ7" s="37">
        <v>0</v>
      </c>
      <c r="AK7" s="37">
        <v>0</v>
      </c>
      <c r="AL7" s="37">
        <v>0</v>
      </c>
      <c r="AM7" s="37">
        <v>0</v>
      </c>
      <c r="AN7" s="37">
        <v>0.68</v>
      </c>
      <c r="AO7" s="37">
        <v>1</v>
      </c>
      <c r="AP7" s="37">
        <v>1.03</v>
      </c>
      <c r="AQ7" s="37">
        <v>0.78</v>
      </c>
      <c r="AR7" s="37">
        <v>0.92</v>
      </c>
      <c r="AS7" s="37">
        <v>1.1499999999999999</v>
      </c>
      <c r="AT7" s="37">
        <v>809.09</v>
      </c>
      <c r="AU7" s="37">
        <v>777.95</v>
      </c>
      <c r="AV7" s="37">
        <v>655.44</v>
      </c>
      <c r="AW7" s="37">
        <v>735.45</v>
      </c>
      <c r="AX7" s="37">
        <v>642.41999999999996</v>
      </c>
      <c r="AY7" s="37">
        <v>357.82</v>
      </c>
      <c r="AZ7" s="37">
        <v>355.5</v>
      </c>
      <c r="BA7" s="37">
        <v>349.83</v>
      </c>
      <c r="BB7" s="37">
        <v>360.86</v>
      </c>
      <c r="BC7" s="37">
        <v>350.79</v>
      </c>
      <c r="BD7" s="37">
        <v>260.31</v>
      </c>
      <c r="BE7" s="37">
        <v>104.43</v>
      </c>
      <c r="BF7" s="37">
        <v>95.36</v>
      </c>
      <c r="BG7" s="37">
        <v>87.57</v>
      </c>
      <c r="BH7" s="37">
        <v>80.02</v>
      </c>
      <c r="BI7" s="37">
        <v>73.67</v>
      </c>
      <c r="BJ7" s="37">
        <v>307.45999999999998</v>
      </c>
      <c r="BK7" s="37">
        <v>312.58</v>
      </c>
      <c r="BL7" s="37">
        <v>314.87</v>
      </c>
      <c r="BM7" s="37">
        <v>309.27999999999997</v>
      </c>
      <c r="BN7" s="37">
        <v>322.92</v>
      </c>
      <c r="BO7" s="37">
        <v>275.67</v>
      </c>
      <c r="BP7" s="37">
        <v>110.75</v>
      </c>
      <c r="BQ7" s="37">
        <v>111.19</v>
      </c>
      <c r="BR7" s="37">
        <v>107.73</v>
      </c>
      <c r="BS7" s="37">
        <v>106.93</v>
      </c>
      <c r="BT7" s="37">
        <v>104.85</v>
      </c>
      <c r="BU7" s="37">
        <v>106.01</v>
      </c>
      <c r="BV7" s="37">
        <v>104.57</v>
      </c>
      <c r="BW7" s="37">
        <v>103.54</v>
      </c>
      <c r="BX7" s="37">
        <v>103.32</v>
      </c>
      <c r="BY7" s="37">
        <v>100.85</v>
      </c>
      <c r="BZ7" s="37">
        <v>100.05</v>
      </c>
      <c r="CA7" s="37">
        <v>179.09</v>
      </c>
      <c r="CB7" s="37">
        <v>178.03</v>
      </c>
      <c r="CC7" s="37">
        <v>183.17</v>
      </c>
      <c r="CD7" s="37">
        <v>183.92</v>
      </c>
      <c r="CE7" s="37">
        <v>180.47</v>
      </c>
      <c r="CF7" s="37">
        <v>162.24</v>
      </c>
      <c r="CG7" s="37">
        <v>165.47</v>
      </c>
      <c r="CH7" s="37">
        <v>167.46</v>
      </c>
      <c r="CI7" s="37">
        <v>168.56</v>
      </c>
      <c r="CJ7" s="37">
        <v>167.1</v>
      </c>
      <c r="CK7" s="37">
        <v>166.4</v>
      </c>
      <c r="CL7" s="37">
        <v>83.29</v>
      </c>
      <c r="CM7" s="37">
        <v>88.54</v>
      </c>
      <c r="CN7" s="37">
        <v>88.13</v>
      </c>
      <c r="CO7" s="37">
        <v>87.33</v>
      </c>
      <c r="CP7" s="37">
        <v>89.51</v>
      </c>
      <c r="CQ7" s="37">
        <v>59.11</v>
      </c>
      <c r="CR7" s="37">
        <v>59.74</v>
      </c>
      <c r="CS7" s="37">
        <v>59.46</v>
      </c>
      <c r="CT7" s="37">
        <v>59.51</v>
      </c>
      <c r="CU7" s="37">
        <v>59.91</v>
      </c>
      <c r="CV7" s="37">
        <v>60.69</v>
      </c>
      <c r="CW7" s="37">
        <v>94.95</v>
      </c>
      <c r="CX7" s="37">
        <v>95.1</v>
      </c>
      <c r="CY7" s="37">
        <v>95.2</v>
      </c>
      <c r="CZ7" s="37">
        <v>94.91</v>
      </c>
      <c r="DA7" s="37">
        <v>95.13</v>
      </c>
      <c r="DB7" s="37">
        <v>87.91</v>
      </c>
      <c r="DC7" s="37">
        <v>87.28</v>
      </c>
      <c r="DD7" s="37">
        <v>87.41</v>
      </c>
      <c r="DE7" s="37">
        <v>87.08</v>
      </c>
      <c r="DF7" s="37">
        <v>87.26</v>
      </c>
      <c r="DG7" s="37">
        <v>89.82</v>
      </c>
      <c r="DH7" s="37">
        <v>48.89</v>
      </c>
      <c r="DI7" s="37">
        <v>49.5</v>
      </c>
      <c r="DJ7" s="37">
        <v>50.13</v>
      </c>
      <c r="DK7" s="37">
        <v>50.24</v>
      </c>
      <c r="DL7" s="37">
        <v>50.29</v>
      </c>
      <c r="DM7" s="37">
        <v>46.88</v>
      </c>
      <c r="DN7" s="37">
        <v>46.94</v>
      </c>
      <c r="DO7" s="37">
        <v>47.62</v>
      </c>
      <c r="DP7" s="37">
        <v>48.55</v>
      </c>
      <c r="DQ7" s="37">
        <v>49.2</v>
      </c>
      <c r="DR7" s="37">
        <v>50.19</v>
      </c>
      <c r="DS7" s="37">
        <v>0.04</v>
      </c>
      <c r="DT7" s="37">
        <v>4.79</v>
      </c>
      <c r="DU7" s="37">
        <v>5.14</v>
      </c>
      <c r="DV7" s="37">
        <v>4.93</v>
      </c>
      <c r="DW7" s="37">
        <v>6.03</v>
      </c>
      <c r="DX7" s="37">
        <v>13.39</v>
      </c>
      <c r="DY7" s="37">
        <v>14.48</v>
      </c>
      <c r="DZ7" s="37">
        <v>16.27</v>
      </c>
      <c r="EA7" s="37">
        <v>17.11</v>
      </c>
      <c r="EB7" s="37">
        <v>18.329999999999998</v>
      </c>
      <c r="EC7" s="37">
        <v>20.63</v>
      </c>
      <c r="ED7" s="37">
        <v>0.65</v>
      </c>
      <c r="EE7" s="37">
        <v>1.47</v>
      </c>
      <c r="EF7" s="37">
        <v>0.71</v>
      </c>
      <c r="EG7" s="37">
        <v>0.37</v>
      </c>
      <c r="EH7" s="37">
        <v>0.77</v>
      </c>
      <c r="EI7" s="37">
        <v>0.71</v>
      </c>
      <c r="EJ7" s="37">
        <v>0.75</v>
      </c>
      <c r="EK7" s="37">
        <v>0.63</v>
      </c>
      <c r="EL7" s="37">
        <v>0.63</v>
      </c>
      <c r="EM7" s="37">
        <v>0.6</v>
      </c>
      <c r="EN7" s="37">
        <v>0.69</v>
      </c>
    </row>
    <row r="8" spans="1:144" x14ac:dyDescent="0.15">
      <c r="X8" s="38"/>
      <c r="Y8" s="38"/>
      <c r="Z8" s="38"/>
      <c r="AA8" s="38"/>
      <c r="AB8" s="38"/>
      <c r="AC8" s="38"/>
      <c r="AD8" s="38"/>
      <c r="AE8" s="38"/>
      <c r="AF8" s="38"/>
      <c r="AG8" s="38"/>
      <c r="AH8" s="39"/>
      <c r="AI8" s="38"/>
      <c r="AJ8" s="38"/>
      <c r="AK8" s="38"/>
      <c r="AL8" s="38"/>
      <c r="AM8" s="38"/>
      <c r="AN8" s="38"/>
      <c r="AO8" s="38"/>
      <c r="AP8" s="38"/>
      <c r="AQ8" s="38"/>
      <c r="AR8" s="38"/>
      <c r="AS8" s="39"/>
      <c r="AT8" s="38"/>
      <c r="AU8" s="38"/>
      <c r="AV8" s="38"/>
      <c r="AW8" s="38"/>
      <c r="AX8" s="38"/>
      <c r="AY8" s="38"/>
      <c r="AZ8" s="38"/>
      <c r="BA8" s="38"/>
      <c r="BB8" s="38"/>
      <c r="BC8" s="38"/>
      <c r="BD8" s="39"/>
      <c r="BE8" s="38"/>
      <c r="BF8" s="38"/>
      <c r="BG8" s="38"/>
      <c r="BH8" s="38"/>
      <c r="BI8" s="38"/>
      <c r="BJ8" s="38"/>
      <c r="BK8" s="38"/>
      <c r="BL8" s="38"/>
      <c r="BM8" s="38"/>
      <c r="BN8" s="38"/>
      <c r="BO8" s="39"/>
      <c r="BP8" s="38"/>
      <c r="BQ8" s="38"/>
      <c r="BR8" s="38"/>
      <c r="BS8" s="38"/>
      <c r="BT8" s="38"/>
      <c r="BU8" s="38"/>
      <c r="BV8" s="38"/>
      <c r="BW8" s="38"/>
      <c r="BX8" s="38"/>
      <c r="BY8" s="38"/>
      <c r="BZ8" s="39"/>
      <c r="CA8" s="38"/>
      <c r="CB8" s="38"/>
      <c r="CC8" s="38"/>
      <c r="CD8" s="38"/>
      <c r="CE8" s="38"/>
      <c r="CF8" s="38"/>
      <c r="CG8" s="38"/>
      <c r="CH8" s="38"/>
      <c r="CI8" s="38"/>
      <c r="CJ8" s="38"/>
      <c r="CK8" s="39"/>
      <c r="CL8" s="38"/>
      <c r="CM8" s="38"/>
      <c r="CN8" s="38"/>
      <c r="CO8" s="38"/>
      <c r="CP8" s="38"/>
      <c r="CQ8" s="38"/>
      <c r="CR8" s="38"/>
      <c r="CS8" s="38"/>
      <c r="CT8" s="38"/>
      <c r="CU8" s="38"/>
      <c r="CV8" s="39"/>
      <c r="CW8" s="38"/>
      <c r="CX8" s="38"/>
      <c r="CY8" s="38"/>
      <c r="CZ8" s="38"/>
      <c r="DA8" s="38"/>
      <c r="DB8" s="38"/>
      <c r="DC8" s="38"/>
      <c r="DD8" s="38"/>
      <c r="DE8" s="38"/>
      <c r="DF8" s="38"/>
      <c r="DG8" s="39"/>
      <c r="DH8" s="38"/>
      <c r="DI8" s="38"/>
      <c r="DJ8" s="38"/>
      <c r="DK8" s="38"/>
      <c r="DL8" s="38"/>
      <c r="DM8" s="38"/>
      <c r="DN8" s="38"/>
      <c r="DO8" s="38"/>
      <c r="DP8" s="38"/>
      <c r="DQ8" s="38"/>
      <c r="DR8" s="39"/>
      <c r="DS8" s="38"/>
      <c r="DT8" s="38"/>
      <c r="DU8" s="38"/>
      <c r="DV8" s="38"/>
      <c r="DW8" s="38"/>
      <c r="DX8" s="38"/>
      <c r="DY8" s="38"/>
      <c r="DZ8" s="38"/>
      <c r="EA8" s="38"/>
      <c r="EB8" s="38"/>
      <c r="EC8" s="39"/>
      <c r="ED8" s="38"/>
      <c r="EE8" s="38"/>
      <c r="EF8" s="38"/>
      <c r="EG8" s="38"/>
      <c r="EH8" s="38"/>
      <c r="EI8" s="38"/>
      <c r="EJ8" s="38"/>
      <c r="EK8" s="38"/>
      <c r="EL8" s="38"/>
      <c r="EM8" s="38"/>
      <c r="EN8" s="39"/>
    </row>
    <row r="9" spans="1:144" x14ac:dyDescent="0.15">
      <c r="A9" s="40"/>
      <c r="B9" s="40" t="s">
        <v>99</v>
      </c>
      <c r="C9" s="40" t="s">
        <v>100</v>
      </c>
      <c r="D9" s="40" t="s">
        <v>101</v>
      </c>
      <c r="E9" s="40" t="s">
        <v>102</v>
      </c>
      <c r="F9" s="40" t="s">
        <v>103</v>
      </c>
      <c r="X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4" x14ac:dyDescent="0.15">
      <c r="A10" s="40" t="s">
        <v>44</v>
      </c>
      <c r="B10" s="41">
        <f t="shared" ref="B10:D10" si="15">DATEVALUE($B7+12-B11&amp;"/1/"&amp;B12)</f>
        <v>46753</v>
      </c>
      <c r="C10" s="41">
        <f t="shared" si="15"/>
        <v>47119</v>
      </c>
      <c r="D10" s="41">
        <f t="shared" si="15"/>
        <v>47484</v>
      </c>
      <c r="E10" s="42">
        <f>DATEVALUE($B7+12-E11&amp;"/1/"&amp;E12)</f>
        <v>47849</v>
      </c>
      <c r="F10" s="42">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kinjyo</cp:lastModifiedBy>
  <dcterms:created xsi:type="dcterms:W3CDTF">2021-12-03T07:00:24Z</dcterms:created>
  <dcterms:modified xsi:type="dcterms:W3CDTF">2023-01-25T05:19:06Z</dcterms:modified>
  <cp:category/>
</cp:coreProperties>
</file>